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ecoweddingde-my.sharepoint.com/personal/pia_eco-wedding_de/Documents/01_The Eco Wedding/05_Vorlagen/Fertig/"/>
    </mc:Choice>
  </mc:AlternateContent>
  <xr:revisionPtr revIDLastSave="21" documentId="13_ncr:1_{F0E8D786-55C6-4D8A-8AC0-B80409F9444B}" xr6:coauthVersionLast="45" xr6:coauthVersionMax="45" xr10:uidLastSave="{4D5F73B9-25BE-446D-9B36-479E9A698AEC}"/>
  <bookViews>
    <workbookView xWindow="-120" yWindow="-120" windowWidth="24240" windowHeight="13140" xr2:uid="{00000000-000D-0000-FFFF-FFFF00000000}"/>
  </bookViews>
  <sheets>
    <sheet name="Anleitung" sheetId="6" r:id="rId1"/>
    <sheet name="Kostenschätzung" sheetId="4" r:id="rId2"/>
    <sheet name="Tatsächliche Kosten" sheetId="9" r:id="rId3"/>
  </sheets>
  <definedNames>
    <definedName name="_FilterDatabase" localSheetId="0" hidden="1">Anleitung!#REF!</definedName>
    <definedName name="_FilterDatabase" localSheetId="1" hidden="1">Kostenschätzung!#REF!</definedName>
    <definedName name="_FilterDatabase" localSheetId="2" hidden="1">'Tatsächliche Kosten'!#REF!</definedName>
    <definedName name="Print_Area" localSheetId="0">Anleitung!$A$1:$G$46</definedName>
    <definedName name="Print_Area" localSheetId="1">Kostenschätzung!$A$1:$K$248</definedName>
    <definedName name="Print_Area" localSheetId="2">'Tatsächliche Kosten'!$A$1:$K$221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D19" i="4"/>
  <c r="G26" i="4" l="1"/>
  <c r="C215" i="9" l="1"/>
  <c r="C214" i="9"/>
  <c r="C213" i="9"/>
  <c r="C212" i="9"/>
  <c r="C211" i="9"/>
  <c r="C210" i="9"/>
  <c r="C209" i="9"/>
  <c r="C208" i="9"/>
  <c r="C207" i="9"/>
  <c r="C203" i="9"/>
  <c r="C202" i="9"/>
  <c r="C201" i="9"/>
  <c r="C200" i="9"/>
  <c r="C196" i="9"/>
  <c r="C195" i="9"/>
  <c r="C194" i="9"/>
  <c r="C193" i="9"/>
  <c r="C189" i="9"/>
  <c r="C188" i="9"/>
  <c r="C187" i="9"/>
  <c r="C183" i="9"/>
  <c r="C182" i="9"/>
  <c r="C181" i="9"/>
  <c r="C180" i="9"/>
  <c r="C179" i="9"/>
  <c r="C178" i="9"/>
  <c r="C174" i="9"/>
  <c r="C173" i="9"/>
  <c r="C172" i="9"/>
  <c r="C171" i="9"/>
  <c r="C167" i="9"/>
  <c r="C166" i="9"/>
  <c r="C165" i="9"/>
  <c r="C164" i="9"/>
  <c r="C160" i="9"/>
  <c r="C159" i="9"/>
  <c r="C158" i="9"/>
  <c r="C157" i="9"/>
  <c r="C153" i="9"/>
  <c r="C152" i="9"/>
  <c r="C151" i="9"/>
  <c r="C150" i="9"/>
  <c r="C149" i="9"/>
  <c r="C145" i="9"/>
  <c r="C144" i="9"/>
  <c r="C143" i="9"/>
  <c r="C142" i="9"/>
  <c r="C138" i="9"/>
  <c r="C137" i="9"/>
  <c r="C136" i="9"/>
  <c r="C135" i="9"/>
  <c r="C134" i="9"/>
  <c r="C133" i="9"/>
  <c r="C129" i="9"/>
  <c r="C128" i="9"/>
  <c r="C127" i="9"/>
  <c r="C126" i="9"/>
  <c r="C125" i="9"/>
  <c r="C124" i="9"/>
  <c r="C120" i="9"/>
  <c r="C119" i="9"/>
  <c r="C118" i="9"/>
  <c r="C117" i="9"/>
  <c r="C116" i="9"/>
  <c r="C115" i="9"/>
  <c r="C114" i="9"/>
  <c r="C113" i="9"/>
  <c r="C109" i="9"/>
  <c r="C108" i="9"/>
  <c r="C107" i="9"/>
  <c r="C106" i="9"/>
  <c r="C102" i="9"/>
  <c r="C101" i="9"/>
  <c r="C100" i="9"/>
  <c r="C99" i="9"/>
  <c r="C98" i="9"/>
  <c r="C97" i="9"/>
  <c r="C96" i="9"/>
  <c r="C95" i="9"/>
  <c r="C94" i="9"/>
  <c r="C93" i="9"/>
  <c r="C89" i="9"/>
  <c r="C88" i="9"/>
  <c r="C87" i="9"/>
  <c r="C86" i="9"/>
  <c r="C85" i="9"/>
  <c r="C84" i="9"/>
  <c r="C83" i="9"/>
  <c r="C82" i="9"/>
  <c r="C81" i="9"/>
  <c r="C77" i="9"/>
  <c r="C76" i="9"/>
  <c r="C75" i="9"/>
  <c r="C74" i="9"/>
  <c r="C73" i="9"/>
  <c r="C72" i="9"/>
  <c r="C71" i="9"/>
  <c r="C70" i="9"/>
  <c r="C69" i="9"/>
  <c r="C68" i="9"/>
  <c r="C67" i="9"/>
  <c r="C66" i="9"/>
  <c r="C65" i="9"/>
  <c r="C61" i="9"/>
  <c r="C60" i="9"/>
  <c r="C59" i="9"/>
  <c r="C58" i="9"/>
  <c r="C57" i="9"/>
  <c r="C53" i="9"/>
  <c r="C52" i="9"/>
  <c r="C51" i="9"/>
  <c r="C50" i="9"/>
  <c r="C49" i="9"/>
  <c r="C48" i="9"/>
  <c r="C47" i="9"/>
  <c r="C46" i="9"/>
  <c r="C45" i="9"/>
  <c r="C44" i="9"/>
  <c r="C27" i="9"/>
  <c r="C28" i="9"/>
  <c r="C29" i="9"/>
  <c r="C30" i="9"/>
  <c r="C31" i="9"/>
  <c r="C32" i="9"/>
  <c r="C33" i="9"/>
  <c r="C34" i="9"/>
  <c r="C35" i="9"/>
  <c r="C36" i="9"/>
  <c r="C37" i="9"/>
  <c r="C38" i="9"/>
  <c r="C39" i="9"/>
  <c r="C40" i="9"/>
  <c r="C26" i="9"/>
  <c r="C25" i="9"/>
  <c r="D19" i="9" l="1"/>
  <c r="D20" i="9"/>
  <c r="G215" i="9"/>
  <c r="G214" i="9"/>
  <c r="G213" i="9"/>
  <c r="G212" i="9"/>
  <c r="G211" i="9"/>
  <c r="G210" i="9"/>
  <c r="G209" i="9"/>
  <c r="G208" i="9"/>
  <c r="G207" i="9"/>
  <c r="G203" i="9"/>
  <c r="G202" i="9"/>
  <c r="G201" i="9"/>
  <c r="G200" i="9"/>
  <c r="G196" i="9"/>
  <c r="G195" i="9"/>
  <c r="G194" i="9"/>
  <c r="G193" i="9"/>
  <c r="G189" i="9"/>
  <c r="G188" i="9"/>
  <c r="G187" i="9"/>
  <c r="G183" i="9"/>
  <c r="G182" i="9"/>
  <c r="G181" i="9"/>
  <c r="G180" i="9"/>
  <c r="G179" i="9"/>
  <c r="G178" i="9"/>
  <c r="G174" i="9"/>
  <c r="G173" i="9"/>
  <c r="G176" i="9" s="1"/>
  <c r="G172" i="9"/>
  <c r="G171" i="9"/>
  <c r="G167" i="9"/>
  <c r="G166" i="9"/>
  <c r="G165" i="9"/>
  <c r="G164" i="9"/>
  <c r="G160" i="9"/>
  <c r="G159" i="9"/>
  <c r="G158" i="9"/>
  <c r="G157" i="9"/>
  <c r="G153" i="9"/>
  <c r="G152" i="9"/>
  <c r="G151" i="9"/>
  <c r="G150" i="9"/>
  <c r="G149" i="9"/>
  <c r="G145" i="9"/>
  <c r="G144" i="9"/>
  <c r="G143" i="9"/>
  <c r="G142" i="9"/>
  <c r="G138" i="9"/>
  <c r="G137" i="9"/>
  <c r="G136" i="9"/>
  <c r="G135" i="9"/>
  <c r="G134" i="9"/>
  <c r="G133" i="9"/>
  <c r="G129" i="9"/>
  <c r="G128" i="9"/>
  <c r="G127" i="9"/>
  <c r="G126" i="9"/>
  <c r="G125" i="9"/>
  <c r="G124" i="9"/>
  <c r="G120" i="9"/>
  <c r="G119" i="9"/>
  <c r="G118" i="9"/>
  <c r="G117" i="9"/>
  <c r="G116" i="9"/>
  <c r="G115" i="9"/>
  <c r="G114" i="9"/>
  <c r="G113" i="9"/>
  <c r="G109" i="9"/>
  <c r="G108" i="9"/>
  <c r="G107" i="9"/>
  <c r="G106" i="9"/>
  <c r="G102" i="9"/>
  <c r="G101" i="9"/>
  <c r="G100" i="9"/>
  <c r="G99" i="9"/>
  <c r="G98" i="9"/>
  <c r="G97" i="9"/>
  <c r="G96" i="9"/>
  <c r="G95" i="9"/>
  <c r="G94" i="9"/>
  <c r="G93" i="9"/>
  <c r="G89" i="9"/>
  <c r="G88" i="9"/>
  <c r="G87" i="9"/>
  <c r="G86" i="9"/>
  <c r="G85" i="9"/>
  <c r="G84" i="9"/>
  <c r="G83" i="9"/>
  <c r="G82" i="9"/>
  <c r="G81" i="9"/>
  <c r="G77" i="9"/>
  <c r="G76" i="9"/>
  <c r="G75" i="9"/>
  <c r="G74" i="9"/>
  <c r="G73" i="9"/>
  <c r="G72" i="9"/>
  <c r="G71" i="9"/>
  <c r="G70" i="9"/>
  <c r="G69" i="9"/>
  <c r="G68" i="9"/>
  <c r="G67" i="9"/>
  <c r="G66" i="9"/>
  <c r="G65" i="9"/>
  <c r="G61" i="9"/>
  <c r="G60" i="9"/>
  <c r="G59" i="9"/>
  <c r="G58" i="9"/>
  <c r="G57" i="9"/>
  <c r="G53" i="9"/>
  <c r="G52" i="9"/>
  <c r="G51" i="9"/>
  <c r="G50" i="9"/>
  <c r="G49" i="9"/>
  <c r="G48" i="9"/>
  <c r="G47" i="9"/>
  <c r="G46" i="9"/>
  <c r="G45" i="9"/>
  <c r="G44" i="9"/>
  <c r="G40" i="9"/>
  <c r="G39" i="9"/>
  <c r="G38" i="9"/>
  <c r="G37" i="9"/>
  <c r="G36" i="9"/>
  <c r="G35" i="9"/>
  <c r="G34" i="9"/>
  <c r="G33" i="9"/>
  <c r="G32" i="9"/>
  <c r="G31" i="9"/>
  <c r="G30" i="9"/>
  <c r="G29" i="9"/>
  <c r="G28" i="9"/>
  <c r="G27" i="9"/>
  <c r="G26" i="9"/>
  <c r="G207" i="4"/>
  <c r="H207" i="9" s="1"/>
  <c r="G27" i="4"/>
  <c r="H27" i="9" s="1"/>
  <c r="G53" i="4"/>
  <c r="H53" i="9" s="1"/>
  <c r="G52" i="4"/>
  <c r="H52" i="9" s="1"/>
  <c r="G51" i="4"/>
  <c r="H51" i="9" s="1"/>
  <c r="G50" i="4"/>
  <c r="H50" i="9" s="1"/>
  <c r="G49" i="4"/>
  <c r="H49" i="9" s="1"/>
  <c r="G48" i="4"/>
  <c r="H48" i="9" s="1"/>
  <c r="G47" i="4"/>
  <c r="H47" i="9" s="1"/>
  <c r="G46" i="4"/>
  <c r="H46" i="9" s="1"/>
  <c r="G45" i="4"/>
  <c r="H45" i="9" s="1"/>
  <c r="G44" i="4"/>
  <c r="G28" i="4"/>
  <c r="H28" i="9" s="1"/>
  <c r="G29" i="4"/>
  <c r="H29" i="9" s="1"/>
  <c r="D31" i="6"/>
  <c r="D15" i="4" s="1"/>
  <c r="H26" i="9" l="1"/>
  <c r="G131" i="9"/>
  <c r="G55" i="4"/>
  <c r="H44" i="9"/>
  <c r="G79" i="9"/>
  <c r="G91" i="9"/>
  <c r="G155" i="9"/>
  <c r="G162" i="9"/>
  <c r="G169" i="9"/>
  <c r="G185" i="9"/>
  <c r="G205" i="9"/>
  <c r="G104" i="9"/>
  <c r="G191" i="9"/>
  <c r="G198" i="9"/>
  <c r="G217" i="9"/>
  <c r="G55" i="9"/>
  <c r="G63" i="9"/>
  <c r="G140" i="9"/>
  <c r="G42" i="9"/>
  <c r="G111" i="9"/>
  <c r="G122" i="9"/>
  <c r="G147" i="9"/>
  <c r="G153" i="4"/>
  <c r="H153" i="9" s="1"/>
  <c r="G152" i="4"/>
  <c r="H152" i="9" s="1"/>
  <c r="G215" i="4"/>
  <c r="H215" i="9" s="1"/>
  <c r="G214" i="4"/>
  <c r="H214" i="9" s="1"/>
  <c r="G213" i="4"/>
  <c r="H213" i="9" s="1"/>
  <c r="G212" i="4"/>
  <c r="H212" i="9" s="1"/>
  <c r="G211" i="4"/>
  <c r="H211" i="9" s="1"/>
  <c r="G210" i="4"/>
  <c r="H210" i="9" s="1"/>
  <c r="G209" i="4"/>
  <c r="H209" i="9" s="1"/>
  <c r="G208" i="4"/>
  <c r="H208" i="9" s="1"/>
  <c r="G203" i="4"/>
  <c r="H203" i="9" s="1"/>
  <c r="G202" i="4"/>
  <c r="H202" i="9" s="1"/>
  <c r="G201" i="4"/>
  <c r="H201" i="9" s="1"/>
  <c r="G200" i="4"/>
  <c r="H200" i="9" s="1"/>
  <c r="G196" i="4"/>
  <c r="H196" i="9" s="1"/>
  <c r="G195" i="4"/>
  <c r="H195" i="9" s="1"/>
  <c r="G194" i="4"/>
  <c r="H194" i="9" s="1"/>
  <c r="G193" i="4"/>
  <c r="G189" i="4"/>
  <c r="H189" i="9" s="1"/>
  <c r="G188" i="4"/>
  <c r="H188" i="9" s="1"/>
  <c r="G187" i="4"/>
  <c r="H187" i="9" s="1"/>
  <c r="G183" i="4"/>
  <c r="H183" i="9" s="1"/>
  <c r="G182" i="4"/>
  <c r="H182" i="9" s="1"/>
  <c r="G181" i="4"/>
  <c r="H181" i="9" s="1"/>
  <c r="G180" i="4"/>
  <c r="H180" i="9" s="1"/>
  <c r="G179" i="4"/>
  <c r="H179" i="9" s="1"/>
  <c r="G178" i="4"/>
  <c r="H178" i="9" s="1"/>
  <c r="G174" i="4"/>
  <c r="H174" i="9" s="1"/>
  <c r="G173" i="4"/>
  <c r="H173" i="9" s="1"/>
  <c r="G172" i="4"/>
  <c r="H172" i="9" s="1"/>
  <c r="G171" i="4"/>
  <c r="H171" i="9" s="1"/>
  <c r="G167" i="4"/>
  <c r="H167" i="9" s="1"/>
  <c r="G166" i="4"/>
  <c r="H166" i="9" s="1"/>
  <c r="G165" i="4"/>
  <c r="H165" i="9" s="1"/>
  <c r="G164" i="4"/>
  <c r="H164" i="9" s="1"/>
  <c r="G160" i="4"/>
  <c r="H160" i="9" s="1"/>
  <c r="G159" i="4"/>
  <c r="H159" i="9" s="1"/>
  <c r="G158" i="4"/>
  <c r="H158" i="9" s="1"/>
  <c r="G157" i="4"/>
  <c r="H157" i="9" s="1"/>
  <c r="G151" i="4"/>
  <c r="H151" i="9" s="1"/>
  <c r="G150" i="4"/>
  <c r="H150" i="9" s="1"/>
  <c r="G149" i="4"/>
  <c r="H149" i="9" s="1"/>
  <c r="G145" i="4"/>
  <c r="H145" i="9" s="1"/>
  <c r="G144" i="4"/>
  <c r="H144" i="9" s="1"/>
  <c r="G143" i="4"/>
  <c r="H143" i="9" s="1"/>
  <c r="G142" i="4"/>
  <c r="H142" i="9" s="1"/>
  <c r="G138" i="4"/>
  <c r="H138" i="9" s="1"/>
  <c r="G137" i="4"/>
  <c r="H137" i="9" s="1"/>
  <c r="G136" i="4"/>
  <c r="H136" i="9" s="1"/>
  <c r="G135" i="4"/>
  <c r="H135" i="9" s="1"/>
  <c r="G134" i="4"/>
  <c r="H134" i="9" s="1"/>
  <c r="G133" i="4"/>
  <c r="H133" i="9" s="1"/>
  <c r="G129" i="4"/>
  <c r="H129" i="9" s="1"/>
  <c r="G128" i="4"/>
  <c r="H128" i="9" s="1"/>
  <c r="G127" i="4"/>
  <c r="H127" i="9" s="1"/>
  <c r="G126" i="4"/>
  <c r="H126" i="9" s="1"/>
  <c r="G125" i="4"/>
  <c r="H125" i="9" s="1"/>
  <c r="G124" i="4"/>
  <c r="H124" i="9" s="1"/>
  <c r="G120" i="4"/>
  <c r="H120" i="9" s="1"/>
  <c r="G119" i="4"/>
  <c r="H119" i="9" s="1"/>
  <c r="G118" i="4"/>
  <c r="H118" i="9" s="1"/>
  <c r="G117" i="4"/>
  <c r="H117" i="9" s="1"/>
  <c r="G116" i="4"/>
  <c r="H116" i="9" s="1"/>
  <c r="G115" i="4"/>
  <c r="H115" i="9" s="1"/>
  <c r="G114" i="4"/>
  <c r="H114" i="9" s="1"/>
  <c r="G113" i="4"/>
  <c r="H113" i="9" s="1"/>
  <c r="G109" i="4"/>
  <c r="H109" i="9" s="1"/>
  <c r="G108" i="4"/>
  <c r="H108" i="9" s="1"/>
  <c r="G107" i="4"/>
  <c r="H107" i="9" s="1"/>
  <c r="G106" i="4"/>
  <c r="H106" i="9" s="1"/>
  <c r="G102" i="4"/>
  <c r="H102" i="9" s="1"/>
  <c r="G101" i="4"/>
  <c r="H101" i="9" s="1"/>
  <c r="G100" i="4"/>
  <c r="H100" i="9" s="1"/>
  <c r="G99" i="4"/>
  <c r="H99" i="9" s="1"/>
  <c r="G98" i="4"/>
  <c r="H98" i="9" s="1"/>
  <c r="G97" i="4"/>
  <c r="H97" i="9" s="1"/>
  <c r="G96" i="4"/>
  <c r="H96" i="9" s="1"/>
  <c r="G95" i="4"/>
  <c r="H95" i="9" s="1"/>
  <c r="G94" i="4"/>
  <c r="H94" i="9" s="1"/>
  <c r="G93" i="4"/>
  <c r="H93" i="9" s="1"/>
  <c r="G89" i="4"/>
  <c r="H89" i="9" s="1"/>
  <c r="G88" i="4"/>
  <c r="H88" i="9" s="1"/>
  <c r="G87" i="4"/>
  <c r="H87" i="9" s="1"/>
  <c r="G86" i="4"/>
  <c r="H86" i="9" s="1"/>
  <c r="G85" i="4"/>
  <c r="H85" i="9" s="1"/>
  <c r="G84" i="4"/>
  <c r="H84" i="9" s="1"/>
  <c r="G83" i="4"/>
  <c r="H83" i="9" s="1"/>
  <c r="G82" i="4"/>
  <c r="H82" i="9" s="1"/>
  <c r="G81" i="4"/>
  <c r="H81" i="9" s="1"/>
  <c r="G77" i="4"/>
  <c r="H77" i="9" s="1"/>
  <c r="G76" i="4"/>
  <c r="H76" i="9" s="1"/>
  <c r="G75" i="4"/>
  <c r="H75" i="9" s="1"/>
  <c r="G74" i="4"/>
  <c r="H74" i="9" s="1"/>
  <c r="G73" i="4"/>
  <c r="H73" i="9" s="1"/>
  <c r="G72" i="4"/>
  <c r="H72" i="9" s="1"/>
  <c r="G71" i="4"/>
  <c r="H71" i="9" s="1"/>
  <c r="G70" i="4"/>
  <c r="H70" i="9" s="1"/>
  <c r="G69" i="4"/>
  <c r="H69" i="9" s="1"/>
  <c r="G68" i="4"/>
  <c r="H68" i="9" s="1"/>
  <c r="G67" i="4"/>
  <c r="H67" i="9" s="1"/>
  <c r="G66" i="4"/>
  <c r="H66" i="9" s="1"/>
  <c r="G65" i="4"/>
  <c r="G61" i="4"/>
  <c r="H61" i="9" s="1"/>
  <c r="G60" i="4"/>
  <c r="H60" i="9" s="1"/>
  <c r="G59" i="4"/>
  <c r="H59" i="9" s="1"/>
  <c r="G58" i="4"/>
  <c r="H58" i="9" s="1"/>
  <c r="G57" i="4"/>
  <c r="H57" i="9" s="1"/>
  <c r="G40" i="4"/>
  <c r="H40" i="9" s="1"/>
  <c r="G39" i="4"/>
  <c r="H39" i="9" s="1"/>
  <c r="G38" i="4"/>
  <c r="H38" i="9" s="1"/>
  <c r="G37" i="4"/>
  <c r="H37" i="9" s="1"/>
  <c r="G36" i="4"/>
  <c r="H36" i="9" s="1"/>
  <c r="G35" i="4"/>
  <c r="H35" i="9" s="1"/>
  <c r="G34" i="4"/>
  <c r="H34" i="9" s="1"/>
  <c r="G33" i="4"/>
  <c r="H33" i="9" s="1"/>
  <c r="G32" i="4"/>
  <c r="H32" i="9" s="1"/>
  <c r="G31" i="4"/>
  <c r="H31" i="9" s="1"/>
  <c r="G30" i="4"/>
  <c r="H30" i="9" s="1"/>
  <c r="G42" i="4" l="1"/>
  <c r="D16" i="9"/>
  <c r="G79" i="4"/>
  <c r="H65" i="9"/>
  <c r="G198" i="4"/>
  <c r="H193" i="9"/>
  <c r="G219" i="9"/>
  <c r="G63" i="4"/>
  <c r="G162" i="4"/>
  <c r="G111" i="4"/>
  <c r="G122" i="4"/>
  <c r="G131" i="4"/>
  <c r="G147" i="4"/>
  <c r="G155" i="4"/>
  <c r="G104" i="4"/>
  <c r="G140" i="4"/>
  <c r="G169" i="4"/>
  <c r="G176" i="4"/>
  <c r="G185" i="4"/>
  <c r="G205" i="4"/>
  <c r="G91" i="4"/>
  <c r="G191" i="4"/>
  <c r="G217" i="4"/>
  <c r="G17" i="9" l="1"/>
  <c r="G15" i="9"/>
  <c r="D16" i="4"/>
  <c r="G219" i="4"/>
  <c r="G17" i="4" l="1"/>
  <c r="D15" i="9"/>
  <c r="D17" i="9" s="1"/>
  <c r="D17" i="4"/>
  <c r="H242" i="4"/>
  <c r="G15" i="4"/>
  <c r="H241" i="4"/>
  <c r="H243" i="4" l="1"/>
  <c r="E245" i="4" s="1"/>
</calcChain>
</file>

<file path=xl/sharedStrings.xml><?xml version="1.0" encoding="utf-8"?>
<sst xmlns="http://schemas.openxmlformats.org/spreadsheetml/2006/main" count="459" uniqueCount="248">
  <si>
    <t>Wedding Planner</t>
  </si>
  <si>
    <t>Standesamtliche Trauung</t>
  </si>
  <si>
    <t>Trauzeremonie</t>
  </si>
  <si>
    <t>Speisen u. Getränke</t>
  </si>
  <si>
    <t>Eheringe</t>
  </si>
  <si>
    <t>Hochzeitswebsite</t>
  </si>
  <si>
    <t>Dekoration</t>
  </si>
  <si>
    <t>Hochzeitsdokumentation</t>
  </si>
  <si>
    <t>Hotel</t>
  </si>
  <si>
    <t>Hochzeitsauto</t>
  </si>
  <si>
    <t>Geschenke</t>
  </si>
  <si>
    <t>Ehevertrag</t>
  </si>
  <si>
    <t>Kinderbetreuung</t>
  </si>
  <si>
    <t>Hochzeitsreise</t>
  </si>
  <si>
    <t>Sonstiges</t>
  </si>
  <si>
    <t>1.</t>
  </si>
  <si>
    <t>2.</t>
  </si>
  <si>
    <t>3.</t>
  </si>
  <si>
    <t>4.</t>
  </si>
  <si>
    <t>5.</t>
  </si>
  <si>
    <t>Position</t>
  </si>
  <si>
    <t>Orientierung</t>
  </si>
  <si>
    <t>Anzahl</t>
  </si>
  <si>
    <t>Dienstleister</t>
  </si>
  <si>
    <t>Beglaubigte Kopien wichtiger Dokumente</t>
  </si>
  <si>
    <t>Ringkissen</t>
  </si>
  <si>
    <t>Familienstammbuch u. Mappe</t>
  </si>
  <si>
    <t>Kleidung &amp; Accessoirs Braut</t>
  </si>
  <si>
    <t>Kleidung &amp; Accessoirs Bräutigam</t>
  </si>
  <si>
    <t>Friseur und Kosmetik Braut</t>
  </si>
  <si>
    <t>Friseur Bräutigam</t>
  </si>
  <si>
    <t>Anmerkung</t>
  </si>
  <si>
    <t>Fotograf</t>
  </si>
  <si>
    <t>Kleidung, Kosmetik etc.</t>
  </si>
  <si>
    <t>Fotograf / Videograf</t>
  </si>
  <si>
    <t>Einladungen</t>
  </si>
  <si>
    <t>Nutzungs- bzw. Mietkosten / Spenden</t>
  </si>
  <si>
    <t>Auch wenn die Nutzung der Kirche oftmals kostenfrei ist, sind Spenden geläufig.</t>
  </si>
  <si>
    <t>Organist</t>
  </si>
  <si>
    <t>Hochzeitskerze</t>
  </si>
  <si>
    <t>Location</t>
  </si>
  <si>
    <t>Reinigung</t>
  </si>
  <si>
    <t>Miete inkl. Auf- und Abbau</t>
  </si>
  <si>
    <t>Hier könnt ihr weitere Punkte eintragen</t>
  </si>
  <si>
    <t>Mittagessen</t>
  </si>
  <si>
    <t>Kaffee u. Kuchen</t>
  </si>
  <si>
    <t>Abendessen</t>
  </si>
  <si>
    <t>Mitternachtssnack</t>
  </si>
  <si>
    <t>Antialkoholische Getränke</t>
  </si>
  <si>
    <t>Alkoholische Getränke</t>
  </si>
  <si>
    <t>Infrastruktur, Personal- und Transportkosten</t>
  </si>
  <si>
    <t>Grafikdesigner</t>
  </si>
  <si>
    <t>Save the Date</t>
  </si>
  <si>
    <t>Einladung</t>
  </si>
  <si>
    <t>Dankeskarte</t>
  </si>
  <si>
    <t>Programmheft</t>
  </si>
  <si>
    <t>Menükarte</t>
  </si>
  <si>
    <t>Sitzplan</t>
  </si>
  <si>
    <t>Brautkleid</t>
  </si>
  <si>
    <t>Hochzeitsanzug</t>
  </si>
  <si>
    <t>Friseur Braut</t>
  </si>
  <si>
    <t>Accessoirs Braut</t>
  </si>
  <si>
    <t>Accessoirs Bräutigam</t>
  </si>
  <si>
    <t>Gastgeschenke</t>
  </si>
  <si>
    <t>Geschenke für Trauzeugen etc.</t>
  </si>
  <si>
    <t>Geschenke für Helfer</t>
  </si>
  <si>
    <t>DJ</t>
  </si>
  <si>
    <t>Einlagen (z.B. Musiker)</t>
  </si>
  <si>
    <t>Band</t>
  </si>
  <si>
    <t>Entertainment Hochzeitsfeier</t>
  </si>
  <si>
    <t>Technikdienstleister</t>
  </si>
  <si>
    <t>Dekorateur</t>
  </si>
  <si>
    <t>Tischdekoration</t>
  </si>
  <si>
    <t>Raumdekoration</t>
  </si>
  <si>
    <t>Brautstrauß</t>
  </si>
  <si>
    <t>Reversschmuck</t>
  </si>
  <si>
    <t>Blumen für die Tische</t>
  </si>
  <si>
    <t>Gesteck für das Hochzeitsauto</t>
  </si>
  <si>
    <t>Videograf</t>
  </si>
  <si>
    <t>Fotobox</t>
  </si>
  <si>
    <t>Fotoplattform</t>
  </si>
  <si>
    <t>Webdesigner</t>
  </si>
  <si>
    <t>Domain u. Speicherplatz</t>
  </si>
  <si>
    <t>Eigene Übernachtungen</t>
  </si>
  <si>
    <t>Übernachtungen der Gäste</t>
  </si>
  <si>
    <t>Shuttle</t>
  </si>
  <si>
    <t>Shuttlekosten</t>
  </si>
  <si>
    <t>Bräuche</t>
  </si>
  <si>
    <t>Hochzeitstanz (Tanzkurs)</t>
  </si>
  <si>
    <t>Polterabend</t>
  </si>
  <si>
    <t>Brautentführung: Location</t>
  </si>
  <si>
    <t>Brautentführung: Getränke</t>
  </si>
  <si>
    <t>Anwalt u. Notar</t>
  </si>
  <si>
    <t>Spielsachen</t>
  </si>
  <si>
    <t>Briefbox</t>
  </si>
  <si>
    <t>Gästebuch</t>
  </si>
  <si>
    <t>Genehmigungen</t>
  </si>
  <si>
    <t>Ausstattung Handtasche</t>
  </si>
  <si>
    <t>Ausstattung Toiletten</t>
  </si>
  <si>
    <t>25 € - 110 €</t>
  </si>
  <si>
    <t>0 € -600 €</t>
  </si>
  <si>
    <t>5 € - 10 €</t>
  </si>
  <si>
    <t>pro Dokument</t>
  </si>
  <si>
    <t>0 € - 150 €</t>
  </si>
  <si>
    <t>0 € - 40 €</t>
  </si>
  <si>
    <t>pro Einladung</t>
  </si>
  <si>
    <t>0 € - 4 €</t>
  </si>
  <si>
    <t>0 € - 120 €</t>
  </si>
  <si>
    <t>0 € - 1.000 €</t>
  </si>
  <si>
    <t>0 € - 800 €</t>
  </si>
  <si>
    <t>0 € - 80 €</t>
  </si>
  <si>
    <t>50 € - 400 €</t>
  </si>
  <si>
    <t>0 € - 50 €</t>
  </si>
  <si>
    <t>pro Blumenkind</t>
  </si>
  <si>
    <t>Mobiliar</t>
  </si>
  <si>
    <t>100 € - 1.000 €</t>
  </si>
  <si>
    <t>0 € -1.000 €</t>
  </si>
  <si>
    <t>0 € - 100 €</t>
  </si>
  <si>
    <t>0 € - 3.000 €</t>
  </si>
  <si>
    <t>0 € - 4.000 €</t>
  </si>
  <si>
    <t>0,50 € - 2 €</t>
  </si>
  <si>
    <t>0,50 € - 3 €</t>
  </si>
  <si>
    <t>0,50 € - 5 €</t>
  </si>
  <si>
    <t>3 - 20 €</t>
  </si>
  <si>
    <t>pro Stück</t>
  </si>
  <si>
    <t>0 € - 1.500 €</t>
  </si>
  <si>
    <t>0 € - 500 €</t>
  </si>
  <si>
    <t>0 € - 600 €</t>
  </si>
  <si>
    <t>50 € - 100 €</t>
  </si>
  <si>
    <t>25 € - 50 €</t>
  </si>
  <si>
    <t xml:space="preserve">0 € - 100 € </t>
  </si>
  <si>
    <t>Kosmetiker, Nagelstudio etc. Braut</t>
  </si>
  <si>
    <t>Kosmetiker, Nagelstudio etc. Bräutigam</t>
  </si>
  <si>
    <t>100 € - 800 €</t>
  </si>
  <si>
    <t>15 € - 40 €</t>
  </si>
  <si>
    <t>Blumen u. Dekoration</t>
  </si>
  <si>
    <t>40 € - 100 €</t>
  </si>
  <si>
    <t>0 € - 30 €</t>
  </si>
  <si>
    <t>Ausstattung Blumenkind inkl. Blüten / Blätter</t>
  </si>
  <si>
    <t>0 € - 60 €</t>
  </si>
  <si>
    <t>pro Tisch</t>
  </si>
  <si>
    <t>0 € - 5.000 €</t>
  </si>
  <si>
    <t>Sektempfang (Häppchen u. Sekt)</t>
  </si>
  <si>
    <t>pro Person</t>
  </si>
  <si>
    <t>1 € - 15 €</t>
  </si>
  <si>
    <t>10 € - 40 €</t>
  </si>
  <si>
    <t>2 € - 10 €</t>
  </si>
  <si>
    <t>Hochzeitstorte</t>
  </si>
  <si>
    <t>15 € - 60 €</t>
  </si>
  <si>
    <t>6 € - 15 €</t>
  </si>
  <si>
    <t>10 € - 30 €</t>
  </si>
  <si>
    <t>10 € - 25 €</t>
  </si>
  <si>
    <t>Candy / Brezel / Cupcake Bar</t>
  </si>
  <si>
    <t>0 € - 300 €</t>
  </si>
  <si>
    <t>0 € - 2.000 €</t>
  </si>
  <si>
    <t>Durchschnittskosten bei 1-3 Stunden sind 450 €</t>
  </si>
  <si>
    <t>250 € - 800 €</t>
  </si>
  <si>
    <t>Durchschnittlicher Stundensatz von Grafikdesignern</t>
  </si>
  <si>
    <t>Durchschnitlicher Stundensatz eines Wedding Planners. Die Gesamtkosten liegen je nach Umfang bei bis zu 20 % des Gesamtbudgets</t>
  </si>
  <si>
    <t>Durchschnittlicher Stundensatz von Dekorateuren</t>
  </si>
  <si>
    <t>0 € - 15 €</t>
  </si>
  <si>
    <t>pro Geschenk</t>
  </si>
  <si>
    <t>0 € - 200 €</t>
  </si>
  <si>
    <t>pro Nacht</t>
  </si>
  <si>
    <t>0 € - 400 €</t>
  </si>
  <si>
    <t>Durchschnittlicher Stundensatz von Webdesignern</t>
  </si>
  <si>
    <t>50 € - 300 €</t>
  </si>
  <si>
    <t>20 € - 60 €</t>
  </si>
  <si>
    <t>250 € - 600 €</t>
  </si>
  <si>
    <t>50 € - 1000 €</t>
  </si>
  <si>
    <t>50 € - 1.500 €</t>
  </si>
  <si>
    <t>35 € - 300 €</t>
  </si>
  <si>
    <t>0 € - 35 €</t>
  </si>
  <si>
    <t>25 € - 200 €</t>
  </si>
  <si>
    <t>150 € - 300 €</t>
  </si>
  <si>
    <t>3 € - 15 €</t>
  </si>
  <si>
    <t>Briefmarken</t>
  </si>
  <si>
    <t>0,70 € - 1,50 €</t>
  </si>
  <si>
    <t>Trinkgeld</t>
  </si>
  <si>
    <t>Versicherungen (Regen o. Ausfall)</t>
  </si>
  <si>
    <t>Puffer</t>
  </si>
  <si>
    <t>10 € - 100 €</t>
  </si>
  <si>
    <t>Einzelkosten</t>
  </si>
  <si>
    <t xml:space="preserve">Gesamtkosten </t>
  </si>
  <si>
    <t>Hochzeitspapeterie</t>
  </si>
  <si>
    <t>Summe:</t>
  </si>
  <si>
    <t>Kostenschätzung:</t>
  </si>
  <si>
    <t>Kostenschätzung gesamt:</t>
  </si>
  <si>
    <t>Differenz:</t>
  </si>
  <si>
    <t>Reisekosten</t>
  </si>
  <si>
    <t>Übernachtungskosten</t>
  </si>
  <si>
    <t>Standesamt</t>
  </si>
  <si>
    <t xml:space="preserve">Standesamt: </t>
  </si>
  <si>
    <t>Gästeanzahl</t>
  </si>
  <si>
    <t>Budget</t>
  </si>
  <si>
    <t>Eigenes Budget:</t>
  </si>
  <si>
    <t xml:space="preserve">Eltern etc.: </t>
  </si>
  <si>
    <t>Gesamtbudget:</t>
  </si>
  <si>
    <t xml:space="preserve">Geldgeschenke: </t>
  </si>
  <si>
    <t>(Geldgeschenke der Gäste. Bitte seid hier sehr vorsichtig und setzt lieber zu niedrig als zu hoch an!)</t>
  </si>
  <si>
    <t>&gt;&gt;&gt;</t>
  </si>
  <si>
    <t>Gästeanzahl Standesamt:</t>
  </si>
  <si>
    <t xml:space="preserve">Kosten pro Person: </t>
  </si>
  <si>
    <t>Neue Gästeanzahl Standesamt:</t>
  </si>
  <si>
    <t>Neue Gästeanzahl k./f. Trauung:</t>
  </si>
  <si>
    <t>Ihr wollt wissen mit welchen Kosten ihr etwa rechnen müsst, wenn ihr mehr oder weniger Gäste einladet? Kein Problem!</t>
  </si>
  <si>
    <t xml:space="preserve">Anleitung: </t>
  </si>
  <si>
    <t>Das folgende Tool hilft euch dabei. Es multipliziert alle Kosten, die von der Gästeanzahl abhängig sind (variable Kosten),</t>
  </si>
  <si>
    <t>1. Variable Kosten als solche kennzeichnen</t>
  </si>
  <si>
    <t>2. Neue Gästeanzahl eintragen</t>
  </si>
  <si>
    <r>
      <t xml:space="preserve"> Neue c</t>
    </r>
    <r>
      <rPr>
        <b/>
        <u/>
        <sz val="12"/>
        <rFont val="Bahnschrift Light"/>
        <family val="2"/>
      </rPr>
      <t>a.</t>
    </r>
    <r>
      <rPr>
        <b/>
        <sz val="12"/>
        <rFont val="Bahnschrift Light"/>
        <family val="2"/>
      </rPr>
      <t xml:space="preserve"> Kosten pro Person: </t>
    </r>
  </si>
  <si>
    <r>
      <rPr>
        <b/>
        <sz val="12"/>
        <rFont val="Bahnschrift Light"/>
        <family val="2"/>
      </rPr>
      <t xml:space="preserve">Neue </t>
    </r>
    <r>
      <rPr>
        <b/>
        <u/>
        <sz val="12"/>
        <rFont val="Bahnschrift Light"/>
        <family val="2"/>
      </rPr>
      <t>ca.</t>
    </r>
    <r>
      <rPr>
        <b/>
        <sz val="12"/>
        <rFont val="Bahnschrift Light"/>
        <family val="2"/>
      </rPr>
      <t xml:space="preserve"> Kosten gesamt: </t>
    </r>
  </si>
  <si>
    <t>v</t>
  </si>
  <si>
    <t xml:space="preserve"> </t>
  </si>
  <si>
    <t>x</t>
  </si>
  <si>
    <t xml:space="preserve">Gebühren Standesamt </t>
  </si>
  <si>
    <t xml:space="preserve"> Prüft ob bei allen variablen Kosten in der Spalte B ein "v" steht</t>
  </si>
  <si>
    <t xml:space="preserve"> Vermerkt im Folgenden in den goldenen Felder (C210 und C211) die Gästeanzahl, für die ihr die geschätzten Kosten wissen möchtet.</t>
  </si>
  <si>
    <t>Vorhandenes Budget:</t>
  </si>
  <si>
    <t>Tatsächliche Kosten:</t>
  </si>
  <si>
    <t>Gesamtkosten:</t>
  </si>
  <si>
    <t>Eure Schätzung</t>
  </si>
  <si>
    <t>Bemerkungen</t>
  </si>
  <si>
    <t>(Das ist relevant für den Ablgeich zwischen Kostenschätzung und Budget)</t>
  </si>
  <si>
    <t>Aber vorher noch ein paar Punkte, die ihr ausfüllen solltet, damit ihr alle Features des Budgetplaners nutzen könnt.</t>
  </si>
  <si>
    <t>Hochzeitsfeier:</t>
  </si>
  <si>
    <t>Hochzeitsfeier</t>
  </si>
  <si>
    <t>Gästeanzahl Hochzeitsfeier:</t>
  </si>
  <si>
    <r>
      <rPr>
        <b/>
        <sz val="12"/>
        <rFont val="Bahnschrift Light"/>
        <family val="2"/>
      </rPr>
      <t>2x Party ist mehr als 1x Party</t>
    </r>
    <r>
      <rPr>
        <sz val="12"/>
        <rFont val="Bahnschrift Light"/>
        <family val="2"/>
      </rPr>
      <t xml:space="preserve">
Ich gehe hier - wie auch in der Hochzeitscheckliste - davon aus, dass die standesamtliche Trauung nicht am Tag der </t>
    </r>
    <r>
      <rPr>
        <b/>
        <sz val="12"/>
        <rFont val="Bahnschrift Light"/>
        <family val="2"/>
      </rPr>
      <t>kirchlichen / freien Trauung aka Hochzeitsfeier</t>
    </r>
    <r>
      <rPr>
        <sz val="12"/>
        <rFont val="Bahnschrift Light"/>
        <family val="2"/>
      </rPr>
      <t xml:space="preserve"> stattfindet. Entsprechend findets du unter dem Punkt "Standesamtliche Trauung" Kostenpunkte, die wegfallen, falls beides am gleichen Tag stattfindet. Setzt diese Kostenpunkte dann einfach auf 0 oder lasst sie frei. </t>
    </r>
  </si>
  <si>
    <r>
      <rPr>
        <b/>
        <sz val="12"/>
        <rFont val="Bahnschrift Light"/>
        <family val="2"/>
      </rPr>
      <t>Soll-Ist-Vergleich</t>
    </r>
    <r>
      <rPr>
        <sz val="12"/>
        <rFont val="Bahnschrift Light"/>
        <family val="2"/>
      </rPr>
      <t xml:space="preserve">
Wie oben bereits erwähnt, könnt ihr mit diesem Budgetplaner sowohl eine </t>
    </r>
    <r>
      <rPr>
        <b/>
        <sz val="12"/>
        <rFont val="Bahnschrift Light"/>
        <family val="2"/>
      </rPr>
      <t>Kostenschätzung</t>
    </r>
    <r>
      <rPr>
        <sz val="12"/>
        <rFont val="Bahnschrift Light"/>
        <family val="2"/>
      </rPr>
      <t xml:space="preserve">, als auch die </t>
    </r>
    <r>
      <rPr>
        <b/>
        <sz val="12"/>
        <rFont val="Bahnschrift Light"/>
        <family val="2"/>
      </rPr>
      <t>tatsächlichen Kosten festhalten</t>
    </r>
    <r>
      <rPr>
        <sz val="12"/>
        <rFont val="Bahnschrift Light"/>
        <family val="2"/>
      </rPr>
      <t xml:space="preserve">. Dazu gibt es zwei getrennte Tabellenblätter, die ihr am linken unteren Fensterrand findet.
Falls ihr für eure Hochzeit keine Kostenschätzung machen wollt, könnt ihr auch direkt zu den "Tatsächlichen Kosten" springen. 
Dann bleiben dort natürlich die Felder "Kostenschätzung", "Differenz" und alle Felder unter "Eure Schätzung" leer.
</t>
    </r>
  </si>
  <si>
    <r>
      <rPr>
        <b/>
        <sz val="12"/>
        <rFont val="Bahnschrift Light"/>
        <family val="2"/>
      </rPr>
      <t>Finanzielle "Orientierung"</t>
    </r>
    <r>
      <rPr>
        <sz val="12"/>
        <rFont val="Bahnschrift Light"/>
        <family val="2"/>
      </rPr>
      <t xml:space="preserve">
Im Tabellenblatt Kostenschätzung findest du Orientierungskosten, die dir bei der Schätzung deiner Ausgaben helfen sollen. Da jede Hochzeit so individuell ist, wie auch ihr, sind diese Kosten wirklich </t>
    </r>
    <r>
      <rPr>
        <b/>
        <sz val="12"/>
        <rFont val="Bahnschrift Light"/>
        <family val="2"/>
      </rPr>
      <t>NUR EINE ORIENTIERUNG</t>
    </r>
    <r>
      <rPr>
        <sz val="12"/>
        <rFont val="Bahnschrift Light"/>
        <family val="2"/>
      </rPr>
      <t xml:space="preserve">. </t>
    </r>
  </si>
  <si>
    <t>500 € - 5000 €</t>
  </si>
  <si>
    <t>(Bitte beide Felder ausfüllen, auch wenn es am gleichen Tag stattfindet. Das ist relevant für die Kosten pro Person, siehe Punkt 4)</t>
  </si>
  <si>
    <t>©2020 The Eco Wedding | www.eco-wedding.de | hello@eco-wedding.de</t>
  </si>
  <si>
    <t>/////////////////////////////////////////////////////////////////////////////////////////////////////////////////////////////////////////////////////////////////////////////////////////////</t>
  </si>
  <si>
    <t>Budgetplaner</t>
  </si>
  <si>
    <t>Dieser Budgetplaner wird euch bei allen finanziellen Themen eurer Hochzeit unterstützen. Er hilft euch eine Kostenschätzung zu erstellen, um auf dessen Basis Entscheidungen treffen zu können, er hilft euch aber auch dabei die tatsächlichen Kosten mit den vorgenommenen Kosten zu vergleichen und dokumentieren. Im Folgenden findet ihr eine kurze Einführung.</t>
  </si>
  <si>
    <r>
      <rPr>
        <b/>
        <sz val="12"/>
        <rFont val="Bahnschrift Light"/>
        <family val="2"/>
      </rPr>
      <t>Was euch die Hochzeit pro Person kostet?</t>
    </r>
    <r>
      <rPr>
        <sz val="12"/>
        <rFont val="Bahnschrift Light"/>
        <family val="2"/>
      </rPr>
      <t xml:space="preserve">
No Problem - füllt einfach die Gästeanzahl aus und ihr erhaltet </t>
    </r>
    <r>
      <rPr>
        <b/>
        <sz val="12"/>
        <rFont val="Bahnschrift Light"/>
        <family val="2"/>
      </rPr>
      <t>automatisch die Kosten pro Person</t>
    </r>
    <r>
      <rPr>
        <sz val="12"/>
        <rFont val="Bahnschrift Light"/>
        <family val="2"/>
      </rPr>
      <t xml:space="preserve">. 
Diese beziehen sich auf die Kosten, die eingetragen wurden und sind folglich erst dann nutzbar, wenn ihr alle Kosten(schätzungen) eingetragen habt.
</t>
    </r>
  </si>
  <si>
    <r>
      <rPr>
        <b/>
        <sz val="12"/>
        <rFont val="Bahnschrift Light"/>
        <family val="2"/>
      </rPr>
      <t>Ihr könnt euch nicht entscheiden wie viele Gäste ihr einladen sollt/könnt?</t>
    </r>
    <r>
      <rPr>
        <sz val="12"/>
        <rFont val="Bahnschrift Light"/>
        <family val="2"/>
      </rPr>
      <t xml:space="preserve">
The struggle is real und ich glaube, dass diese Thematik jedes Brautpaar kennt. Bei dieser Frage spielt das Budget natürlich auch eine entscheidene Rolle. Tadaaa, der Budgetplaner kann euch auch dabei helfen. Unter der Kostenschätzung findet ihr noch einen Bereich, in dem die Kosten errechnet werden, wenn ihr die Gästeanzahl ändern würdet. Näheres dazu im Tabellenblatt "Kostenschätzung" (ganz unten).
</t>
    </r>
  </si>
  <si>
    <t>Diese Felder werden automatisch befüllt</t>
  </si>
  <si>
    <t>Kostenfaktor: Gästeanzahl</t>
  </si>
  <si>
    <t xml:space="preserve">mit der "gewünschten" Gästeanzahl und addiert anschließend die fixen Kosten. </t>
  </si>
  <si>
    <t>Budgetplaner | Kostenschätzung</t>
  </si>
  <si>
    <t>Budgetplaner | tatsächliche Kosten</t>
  </si>
  <si>
    <t>6.</t>
  </si>
  <si>
    <r>
      <rPr>
        <b/>
        <sz val="12"/>
        <rFont val="Bahnschrift Light"/>
        <family val="2"/>
      </rPr>
      <t>Anzahl x Preis</t>
    </r>
    <r>
      <rPr>
        <sz val="12"/>
        <rFont val="Bahnschrift Light"/>
        <family val="2"/>
      </rPr>
      <t xml:space="preserve">
Die Gesamtkosten werden dank Excel automatisch berechnet. Ihr müsst nur die Anzahl und Einzelkosten eintragen (z.B. 60 Einladungen à 2 € pro Einladung). Wichtig ist, dass ihr überall eine Anzahl und die Einzelkosten eintragt, auch wenn die Anzahl 1 ist, wie bei eurem Brautkleid oder der Locationmiete. Damit ihr die hinterlegte Formel nicht ausversehen löscht oder überschreibt, habe ich die Felder unter Gesamtkosten für euch gesperrt, also bitte nicht wundern. </t>
    </r>
  </si>
  <si>
    <t>450 € - 6.000 €</t>
  </si>
  <si>
    <t>450 € - 4.000 €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</si>
</sst>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4" formatCode="_-* #,##0.00\ &quot;€&quot;_-;\-* #,##0.00\ &quot;€&quot;_-;_-* &quot;-&quot;??\ &quot;€&quot;_-;_-@_-"/>
    <numFmt numFmtId="164" formatCode="_-* #,##0.00\ [$€-407]_-;\-* #,##0.00\ [$€-407]_-;_-* &quot;-&quot;??\ [$€-407]_-;_-@_-"/>
    <numFmt numFmtId="165" formatCode="_-* #,##0\ [$€-407]_-;\-* #,##0\ [$€-407]_-;_-* &quot;-&quot;??\ [$€-407]_-;_-@_-"/>
    <numFmt numFmtId="166" formatCode="#\ &quot;Gäste&quot;"/>
  </numFmts>
  <fonts count="25">
    <font>
      <sz val="11"/>
      <color theme="1"/>
      <name val="Calibri"/>
      <family val="2"/>
      <scheme val="minor"/>
    </font>
    <font>
      <sz val="12"/>
      <color theme="1"/>
      <name val="Bahnschrift Light"/>
      <family val="2"/>
    </font>
    <font>
      <sz val="12"/>
      <name val="Bahnschrift Light"/>
      <family val="2"/>
    </font>
    <font>
      <b/>
      <sz val="12"/>
      <color rgb="FFD3A74E"/>
      <name val="Bahnschrift Light"/>
      <family val="2"/>
    </font>
    <font>
      <b/>
      <sz val="12"/>
      <name val="Bahnschrift Light"/>
      <family val="2"/>
    </font>
    <font>
      <b/>
      <sz val="12"/>
      <color theme="1"/>
      <name val="Bahnschrift Light"/>
      <family val="2"/>
    </font>
    <font>
      <i/>
      <sz val="12"/>
      <color theme="1"/>
      <name val="Bahnschrift Light"/>
      <family val="2"/>
    </font>
    <font>
      <b/>
      <u/>
      <sz val="12"/>
      <name val="Bahnschrift Light"/>
      <family val="2"/>
    </font>
    <font>
      <i/>
      <sz val="12"/>
      <color rgb="FFD3A74E"/>
      <name val="Bahnschrift Light"/>
      <family val="2"/>
    </font>
    <font>
      <b/>
      <i/>
      <sz val="12"/>
      <color theme="1"/>
      <name val="Bahnschrift Light"/>
      <family val="2"/>
    </font>
    <font>
      <sz val="9"/>
      <color theme="1"/>
      <name val="Bahnschrift Light"/>
      <family val="2"/>
    </font>
    <font>
      <sz val="12"/>
      <color rgb="FFD3A74E"/>
      <name val="Bahnschrift Light"/>
      <family val="2"/>
    </font>
    <font>
      <i/>
      <sz val="9"/>
      <color theme="1"/>
      <name val="Bahnschrift Light"/>
      <family val="2"/>
    </font>
    <font>
      <sz val="11"/>
      <color theme="1"/>
      <name val="Calibri"/>
      <family val="2"/>
      <scheme val="minor"/>
    </font>
    <font>
      <sz val="12"/>
      <color theme="0"/>
      <name val="Bahnschrift Light"/>
      <family val="2"/>
    </font>
    <font>
      <sz val="12"/>
      <color rgb="FF02331C"/>
      <name val="Bahnschrift Light"/>
      <family val="2"/>
    </font>
    <font>
      <b/>
      <i/>
      <sz val="12"/>
      <color theme="0"/>
      <name val="Bahnschrift Light"/>
      <family val="2"/>
    </font>
    <font>
      <i/>
      <sz val="12"/>
      <color theme="0"/>
      <name val="Bahnschrift Light"/>
      <family val="2"/>
    </font>
    <font>
      <sz val="36"/>
      <color theme="1"/>
      <name val="Yeseva One"/>
    </font>
    <font>
      <b/>
      <sz val="36"/>
      <color theme="1"/>
      <name val="Bahnschrift Light"/>
      <family val="2"/>
    </font>
    <font>
      <sz val="24"/>
      <color theme="1"/>
      <name val="Bahnschrift Light"/>
      <family val="2"/>
    </font>
    <font>
      <b/>
      <sz val="16"/>
      <color theme="1"/>
      <name val="Bahnschrift Light"/>
      <family val="2"/>
    </font>
    <font>
      <i/>
      <sz val="8"/>
      <color theme="1"/>
      <name val="Bahnschrift Light"/>
      <family val="2"/>
    </font>
    <font>
      <b/>
      <sz val="12"/>
      <color theme="0"/>
      <name val="Bahnschrift Light"/>
      <family val="2"/>
    </font>
    <font>
      <b/>
      <i/>
      <sz val="12"/>
      <name val="Bahnschrift Light"/>
      <family val="2"/>
    </font>
  </fonts>
  <fills count="6">
    <fill>
      <patternFill patternType="none"/>
    </fill>
    <fill>
      <patternFill patternType="gray125"/>
    </fill>
    <fill>
      <patternFill patternType="solid">
        <fgColor theme="0"/>
        <bgColor indexed="64"/>
      </patternFill>
    </fill>
    <fill>
      <patternFill patternType="solid">
        <fgColor rgb="FFD3A74E"/>
        <bgColor indexed="64"/>
      </patternFill>
    </fill>
    <fill>
      <patternFill patternType="solid">
        <fgColor rgb="FFE5CB97"/>
        <bgColor indexed="64"/>
      </patternFill>
    </fill>
    <fill>
      <patternFill patternType="solid">
        <fgColor theme="1"/>
        <bgColor indexed="64"/>
      </patternFill>
    </fill>
  </fills>
  <borders count="45">
    <border>
      <left/>
      <right/>
      <top/>
      <bottom/>
      <diagonal/>
    </border>
    <border>
      <left/>
      <right/>
      <top/>
      <bottom style="medium">
        <color rgb="FFD3A74E"/>
      </bottom>
      <diagonal/>
    </border>
    <border>
      <left/>
      <right/>
      <top/>
      <bottom style="thin">
        <color theme="0"/>
      </bottom>
      <diagonal/>
    </border>
    <border>
      <left style="hair">
        <color rgb="FFD3A74E"/>
      </left>
      <right style="hair">
        <color rgb="FFD3A74E"/>
      </right>
      <top style="hair">
        <color rgb="FFD3A74E"/>
      </top>
      <bottom style="hair">
        <color rgb="FFD3A74E"/>
      </bottom>
      <diagonal/>
    </border>
    <border>
      <left style="hair">
        <color rgb="FFD3A74E"/>
      </left>
      <right style="hair">
        <color rgb="FFD3A74E"/>
      </right>
      <top/>
      <bottom style="hair">
        <color rgb="FFD3A74E"/>
      </bottom>
      <diagonal/>
    </border>
    <border>
      <left/>
      <right/>
      <top style="hair">
        <color theme="0"/>
      </top>
      <bottom style="hair">
        <color theme="0"/>
      </bottom>
      <diagonal/>
    </border>
    <border>
      <left style="hair">
        <color rgb="FFD3A74E"/>
      </left>
      <right style="hair">
        <color rgb="FFD3A74E"/>
      </right>
      <top style="hair">
        <color theme="0"/>
      </top>
      <bottom style="hair">
        <color theme="0"/>
      </bottom>
      <diagonal/>
    </border>
    <border>
      <left style="hair">
        <color rgb="FFD3A74E"/>
      </left>
      <right style="hair">
        <color rgb="FFD3A74E"/>
      </right>
      <top style="hair">
        <color theme="0"/>
      </top>
      <bottom/>
      <diagonal/>
    </border>
    <border>
      <left style="hair">
        <color rgb="FFD3A74E"/>
      </left>
      <right/>
      <top style="hair">
        <color rgb="FFD3A74E"/>
      </top>
      <bottom style="hair">
        <color rgb="FFD3A74E"/>
      </bottom>
      <diagonal/>
    </border>
    <border>
      <left/>
      <right style="hair">
        <color rgb="FFD3A74E"/>
      </right>
      <top style="hair">
        <color rgb="FFD3A74E"/>
      </top>
      <bottom style="hair">
        <color rgb="FFD3A74E"/>
      </bottom>
      <diagonal/>
    </border>
    <border>
      <left style="hair">
        <color rgb="FFD3A74E"/>
      </left>
      <right style="hair">
        <color rgb="FFD3A74E"/>
      </right>
      <top style="hair">
        <color theme="0"/>
      </top>
      <bottom style="hair">
        <color rgb="FFD3A74E"/>
      </bottom>
      <diagonal/>
    </border>
    <border>
      <left style="hair">
        <color rgb="FFD3A74E"/>
      </left>
      <right style="hair">
        <color rgb="FFD3A74E"/>
      </right>
      <top/>
      <bottom style="hair">
        <color theme="0"/>
      </bottom>
      <diagonal/>
    </border>
    <border>
      <left/>
      <right/>
      <top style="hair">
        <color rgb="FFD3A74E"/>
      </top>
      <bottom style="hair">
        <color theme="0"/>
      </bottom>
      <diagonal/>
    </border>
    <border>
      <left style="medium">
        <color rgb="FFD3A74E"/>
      </left>
      <right/>
      <top style="medium">
        <color rgb="FFD3A74E"/>
      </top>
      <bottom/>
      <diagonal/>
    </border>
    <border>
      <left/>
      <right/>
      <top style="medium">
        <color rgb="FFD3A74E"/>
      </top>
      <bottom/>
      <diagonal/>
    </border>
    <border>
      <left/>
      <right style="medium">
        <color rgb="FFD3A74E"/>
      </right>
      <top style="medium">
        <color rgb="FFD3A74E"/>
      </top>
      <bottom/>
      <diagonal/>
    </border>
    <border>
      <left style="medium">
        <color rgb="FFD3A74E"/>
      </left>
      <right/>
      <top/>
      <bottom/>
      <diagonal/>
    </border>
    <border>
      <left/>
      <right style="medium">
        <color rgb="FFD3A74E"/>
      </right>
      <top/>
      <bottom style="hair">
        <color rgb="FFD3A74E"/>
      </bottom>
      <diagonal/>
    </border>
    <border>
      <left/>
      <right style="medium">
        <color rgb="FFD3A74E"/>
      </right>
      <top/>
      <bottom/>
      <diagonal/>
    </border>
    <border>
      <left style="medium">
        <color rgb="FFD3A74E"/>
      </left>
      <right/>
      <top/>
      <bottom style="medium">
        <color rgb="FFD3A74E"/>
      </bottom>
      <diagonal/>
    </border>
    <border>
      <left/>
      <right style="medium">
        <color rgb="FFD3A74E"/>
      </right>
      <top/>
      <bottom style="medium">
        <color rgb="FFD3A74E"/>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hair">
        <color rgb="FFD3A74E"/>
      </top>
      <bottom/>
      <diagonal/>
    </border>
    <border>
      <left/>
      <right/>
      <top/>
      <bottom style="hair">
        <color theme="0"/>
      </bottom>
      <diagonal/>
    </border>
    <border>
      <left style="hair">
        <color rgb="FFD3A74E"/>
      </left>
      <right/>
      <top/>
      <bottom style="hair">
        <color rgb="FFD3A74E"/>
      </bottom>
      <diagonal/>
    </border>
    <border>
      <left/>
      <right style="hair">
        <color rgb="FFD3A74E"/>
      </right>
      <top/>
      <bottom style="hair">
        <color rgb="FFD3A74E"/>
      </bottom>
      <diagonal/>
    </border>
    <border>
      <left/>
      <right/>
      <top style="hair">
        <color theme="0"/>
      </top>
      <bottom style="medium">
        <color rgb="FFD3A74E"/>
      </bottom>
      <diagonal/>
    </border>
    <border>
      <left style="hair">
        <color rgb="FFD3A74E"/>
      </left>
      <right/>
      <top style="medium">
        <color rgb="FFD3A74E"/>
      </top>
      <bottom style="hair">
        <color rgb="FFD3A74E"/>
      </bottom>
      <diagonal/>
    </border>
    <border>
      <left/>
      <right style="hair">
        <color rgb="FFD3A74E"/>
      </right>
      <top style="medium">
        <color rgb="FFD3A74E"/>
      </top>
      <bottom style="hair">
        <color rgb="FFD3A74E"/>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double">
        <color rgb="FFD3A74E"/>
      </bottom>
      <diagonal/>
    </border>
    <border>
      <left/>
      <right/>
      <top/>
      <bottom style="medium">
        <color indexed="64"/>
      </bottom>
      <diagonal/>
    </border>
    <border>
      <left/>
      <right/>
      <top style="medium">
        <color theme="0"/>
      </top>
      <bottom style="medium">
        <color indexed="64"/>
      </bottom>
      <diagonal/>
    </border>
  </borders>
  <cellStyleXfs count="2">
    <xf numFmtId="0" fontId="0" fillId="0" borderId="0"/>
    <xf numFmtId="44" fontId="13" fillId="0" borderId="0" applyFont="0" applyFill="0" applyBorder="0" applyAlignment="0" applyProtection="0"/>
  </cellStyleXfs>
  <cellXfs count="215">
    <xf numFmtId="0" fontId="0" fillId="0" borderId="0" xfId="0"/>
    <xf numFmtId="0" fontId="2" fillId="2" borderId="0" xfId="0" applyFont="1" applyFill="1" applyAlignment="1">
      <alignment horizontal="left" vertical="top" indent="1"/>
    </xf>
    <xf numFmtId="0" fontId="1" fillId="2" borderId="0" xfId="0" applyFont="1" applyFill="1" applyAlignment="1">
      <alignment horizontal="left" vertical="top" wrapText="1" indent="1"/>
    </xf>
    <xf numFmtId="0" fontId="1" fillId="2" borderId="0" xfId="0" applyFont="1" applyFill="1" applyAlignment="1">
      <alignment horizontal="left" vertical="top" wrapText="1"/>
    </xf>
    <xf numFmtId="0" fontId="3" fillId="2" borderId="0" xfId="0" applyFont="1" applyFill="1" applyAlignment="1">
      <alignment horizontal="left" wrapText="1" indent="9"/>
    </xf>
    <xf numFmtId="0" fontId="1" fillId="2" borderId="0" xfId="0" applyFont="1" applyFill="1" applyAlignment="1">
      <alignment horizontal="left" vertical="top" indent="1"/>
    </xf>
    <xf numFmtId="0" fontId="1" fillId="2" borderId="0" xfId="0" applyFont="1" applyFill="1" applyAlignment="1">
      <alignment horizontal="left" vertical="top" indent="1"/>
    </xf>
    <xf numFmtId="0" fontId="1" fillId="2" borderId="0" xfId="0" applyFont="1" applyFill="1" applyAlignment="1">
      <alignment horizontal="left" vertical="center"/>
    </xf>
    <xf numFmtId="0" fontId="1" fillId="2" borderId="0" xfId="0" applyFont="1" applyFill="1" applyAlignment="1">
      <alignment horizontal="left" vertical="top" wrapText="1" indent="1"/>
    </xf>
    <xf numFmtId="165" fontId="1" fillId="3" borderId="17" xfId="0" applyNumberFormat="1" applyFont="1" applyFill="1" applyBorder="1" applyAlignment="1">
      <alignment horizontal="left" vertical="top" indent="1"/>
    </xf>
    <xf numFmtId="166" fontId="1" fillId="3" borderId="17" xfId="0" applyNumberFormat="1" applyFont="1" applyFill="1" applyBorder="1" applyAlignment="1">
      <alignment horizontal="left" vertical="top" indent="1"/>
    </xf>
    <xf numFmtId="165" fontId="1" fillId="2" borderId="0" xfId="0" applyNumberFormat="1" applyFont="1" applyFill="1" applyAlignment="1">
      <alignment horizontal="left" vertical="top" wrapText="1" indent="1"/>
    </xf>
    <xf numFmtId="165" fontId="5" fillId="3" borderId="17" xfId="0" applyNumberFormat="1" applyFont="1" applyFill="1" applyBorder="1" applyAlignment="1">
      <alignment horizontal="left" vertical="top" indent="1"/>
    </xf>
    <xf numFmtId="0" fontId="12" fillId="2" borderId="0" xfId="0" applyFont="1" applyFill="1" applyBorder="1" applyAlignment="1">
      <alignment vertical="center" wrapText="1"/>
    </xf>
    <xf numFmtId="0" fontId="1" fillId="2" borderId="0" xfId="0" applyFont="1" applyFill="1" applyAlignment="1">
      <alignment horizontal="left" vertical="top" wrapText="1" indent="1"/>
    </xf>
    <xf numFmtId="0" fontId="1" fillId="2" borderId="0" xfId="0" applyFont="1" applyFill="1" applyAlignment="1">
      <alignment horizontal="left" vertical="top" wrapText="1" indent="1"/>
    </xf>
    <xf numFmtId="0" fontId="6" fillId="2" borderId="16" xfId="0" applyFont="1" applyFill="1" applyBorder="1" applyAlignment="1">
      <alignment vertical="center"/>
    </xf>
    <xf numFmtId="0" fontId="5" fillId="2" borderId="0" xfId="0" applyFont="1" applyFill="1" applyAlignment="1">
      <alignment horizontal="left" vertical="top" indent="1"/>
    </xf>
    <xf numFmtId="0" fontId="1" fillId="2" borderId="0" xfId="0" applyFont="1" applyFill="1" applyAlignment="1">
      <alignment horizontal="left" vertical="top" wrapText="1" indent="1"/>
    </xf>
    <xf numFmtId="0" fontId="18" fillId="2" borderId="0" xfId="0" applyFont="1" applyFill="1" applyAlignment="1">
      <alignment horizontal="left" vertical="top"/>
    </xf>
    <xf numFmtId="0" fontId="1" fillId="2" borderId="2" xfId="0" applyFont="1" applyFill="1" applyBorder="1" applyAlignment="1">
      <alignment horizontal="left" vertical="top"/>
    </xf>
    <xf numFmtId="0" fontId="1" fillId="2" borderId="0" xfId="0" applyFont="1" applyFill="1" applyAlignment="1">
      <alignment horizontal="left" vertical="top"/>
    </xf>
    <xf numFmtId="0" fontId="1" fillId="2" borderId="0" xfId="0" applyFont="1" applyFill="1" applyAlignment="1" applyProtection="1">
      <alignment horizontal="left" vertical="top" indent="1"/>
      <protection locked="0"/>
    </xf>
    <xf numFmtId="0" fontId="1" fillId="2" borderId="0" xfId="0" applyFont="1" applyFill="1" applyAlignment="1" applyProtection="1">
      <alignment horizontal="left" vertical="top" wrapText="1" indent="1"/>
      <protection locked="0"/>
    </xf>
    <xf numFmtId="0" fontId="3" fillId="2" borderId="34" xfId="0" applyFont="1" applyFill="1" applyBorder="1" applyAlignment="1">
      <alignment horizontal="left" vertical="top" indent="1"/>
    </xf>
    <xf numFmtId="0" fontId="6" fillId="2" borderId="35" xfId="0" applyFont="1" applyFill="1" applyBorder="1" applyAlignment="1">
      <alignment horizontal="left" vertical="top" indent="1"/>
    </xf>
    <xf numFmtId="0" fontId="1" fillId="2" borderId="35" xfId="0" applyFont="1" applyFill="1" applyBorder="1" applyAlignment="1">
      <alignment horizontal="right" vertical="top" wrapText="1" indent="1"/>
    </xf>
    <xf numFmtId="0" fontId="3" fillId="2" borderId="34" xfId="0" applyFont="1" applyFill="1" applyBorder="1" applyAlignment="1">
      <alignment horizontal="left" vertical="top" wrapText="1" indent="1"/>
    </xf>
    <xf numFmtId="0" fontId="1" fillId="2" borderId="35" xfId="0" applyFont="1" applyFill="1" applyBorder="1" applyAlignment="1">
      <alignment horizontal="left" vertical="top" indent="1"/>
    </xf>
    <xf numFmtId="0" fontId="9" fillId="2" borderId="35" xfId="0" applyFont="1" applyFill="1" applyBorder="1" applyAlignment="1">
      <alignment horizontal="right" vertical="top"/>
    </xf>
    <xf numFmtId="0" fontId="19" fillId="2" borderId="0" xfId="0" applyFont="1" applyFill="1" applyAlignment="1">
      <alignment horizontal="left" indent="19"/>
    </xf>
    <xf numFmtId="0" fontId="1" fillId="2" borderId="0" xfId="0" applyFont="1" applyFill="1" applyAlignment="1">
      <alignment horizontal="left" vertical="top" indent="18"/>
    </xf>
    <xf numFmtId="0" fontId="20" fillId="2" borderId="0" xfId="0" applyFont="1" applyFill="1" applyAlignment="1">
      <alignment horizontal="left" vertical="top" wrapText="1" indent="1"/>
    </xf>
    <xf numFmtId="0" fontId="17" fillId="2" borderId="0" xfId="0" applyFont="1" applyFill="1" applyAlignment="1">
      <alignment horizontal="left" vertical="top" wrapText="1" indent="1"/>
    </xf>
    <xf numFmtId="0" fontId="1" fillId="2" borderId="0" xfId="0" applyFont="1" applyFill="1" applyAlignment="1">
      <alignment horizontal="left" vertical="top" wrapText="1" indent="1"/>
    </xf>
    <xf numFmtId="0" fontId="22" fillId="2" borderId="34" xfId="0" applyFont="1" applyFill="1" applyBorder="1" applyAlignment="1" applyProtection="1">
      <alignment horizontal="left" vertical="top"/>
    </xf>
    <xf numFmtId="0" fontId="1" fillId="2" borderId="36" xfId="0" applyFont="1" applyFill="1" applyBorder="1" applyAlignment="1" applyProtection="1">
      <alignment horizontal="left" vertical="top" indent="1"/>
    </xf>
    <xf numFmtId="0" fontId="14" fillId="2" borderId="36" xfId="0" applyFont="1" applyFill="1" applyBorder="1" applyAlignment="1" applyProtection="1">
      <alignment horizontal="left" vertical="top" indent="1"/>
    </xf>
    <xf numFmtId="0" fontId="1" fillId="2" borderId="37" xfId="0" applyFont="1" applyFill="1" applyBorder="1" applyAlignment="1" applyProtection="1">
      <alignment horizontal="left" vertical="top" indent="1"/>
    </xf>
    <xf numFmtId="0" fontId="1" fillId="2" borderId="35" xfId="0" applyFont="1" applyFill="1" applyBorder="1" applyAlignment="1" applyProtection="1">
      <alignment horizontal="left" vertical="top" indent="1"/>
    </xf>
    <xf numFmtId="0" fontId="1" fillId="2" borderId="0" xfId="0" applyFont="1" applyFill="1" applyBorder="1" applyAlignment="1" applyProtection="1">
      <alignment horizontal="left" vertical="top" indent="1"/>
    </xf>
    <xf numFmtId="0" fontId="4" fillId="2" borderId="0" xfId="0" applyFont="1" applyFill="1" applyBorder="1" applyAlignment="1" applyProtection="1">
      <alignment horizontal="right" vertical="top" indent="1"/>
    </xf>
    <xf numFmtId="0" fontId="3"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indent="1"/>
    </xf>
    <xf numFmtId="0" fontId="1" fillId="2" borderId="38" xfId="0" applyFont="1" applyFill="1" applyBorder="1" applyAlignment="1" applyProtection="1">
      <alignment horizontal="left" vertical="top" indent="1"/>
    </xf>
    <xf numFmtId="0" fontId="5" fillId="2" borderId="35" xfId="0" applyFont="1" applyFill="1" applyBorder="1" applyAlignment="1" applyProtection="1">
      <alignment horizontal="right" vertical="top" indent="1"/>
    </xf>
    <xf numFmtId="165" fontId="2" fillId="2" borderId="3" xfId="0" applyNumberFormat="1" applyFont="1" applyFill="1" applyBorder="1" applyAlignment="1" applyProtection="1">
      <alignment horizontal="left" vertical="top" indent="1"/>
    </xf>
    <xf numFmtId="0" fontId="10" fillId="2" borderId="0" xfId="0" applyFont="1" applyFill="1" applyBorder="1" applyAlignment="1" applyProtection="1">
      <alignment horizontal="left" vertical="center"/>
    </xf>
    <xf numFmtId="164" fontId="2" fillId="2" borderId="3" xfId="0" applyNumberFormat="1" applyFont="1" applyFill="1" applyBorder="1" applyAlignment="1" applyProtection="1">
      <alignment horizontal="left" vertical="top" indent="1"/>
    </xf>
    <xf numFmtId="165" fontId="2" fillId="2" borderId="4" xfId="0" applyNumberFormat="1" applyFont="1" applyFill="1" applyBorder="1" applyAlignment="1" applyProtection="1">
      <alignment horizontal="left" vertical="top" indent="1"/>
    </xf>
    <xf numFmtId="0" fontId="5" fillId="2" borderId="0" xfId="0" applyFont="1" applyFill="1" applyBorder="1" applyAlignment="1" applyProtection="1">
      <alignment horizontal="left" vertical="top" indent="1"/>
    </xf>
    <xf numFmtId="0" fontId="3" fillId="2" borderId="35" xfId="0" applyFont="1" applyFill="1" applyBorder="1" applyAlignment="1" applyProtection="1">
      <alignment horizontal="right" vertical="top" indent="1"/>
    </xf>
    <xf numFmtId="165" fontId="3" fillId="2" borderId="0" xfId="0" applyNumberFormat="1" applyFont="1" applyFill="1" applyBorder="1" applyAlignment="1" applyProtection="1">
      <alignment horizontal="left" vertical="top" indent="1"/>
    </xf>
    <xf numFmtId="164" fontId="2" fillId="2" borderId="3" xfId="1" applyNumberFormat="1" applyFont="1" applyFill="1" applyBorder="1" applyAlignment="1" applyProtection="1">
      <alignment horizontal="left" vertical="top" indent="1"/>
    </xf>
    <xf numFmtId="165" fontId="11" fillId="2" borderId="0" xfId="0" applyNumberFormat="1" applyFont="1" applyFill="1" applyBorder="1" applyAlignment="1" applyProtection="1">
      <alignment horizontal="left" vertical="top" indent="1"/>
    </xf>
    <xf numFmtId="164" fontId="2" fillId="2" borderId="0" xfId="1" applyNumberFormat="1" applyFont="1" applyFill="1" applyBorder="1" applyAlignment="1" applyProtection="1">
      <alignment horizontal="left" vertical="top" indent="1"/>
    </xf>
    <xf numFmtId="0" fontId="4" fillId="2" borderId="35" xfId="0" applyFont="1" applyFill="1" applyBorder="1" applyAlignment="1" applyProtection="1">
      <alignment horizontal="right" vertical="top" indent="1"/>
    </xf>
    <xf numFmtId="166" fontId="2" fillId="2" borderId="3" xfId="0" applyNumberFormat="1" applyFont="1" applyFill="1" applyBorder="1" applyAlignment="1" applyProtection="1">
      <alignment horizontal="left" vertical="top" indent="1"/>
    </xf>
    <xf numFmtId="0" fontId="1" fillId="2" borderId="39" xfId="0" applyFont="1" applyFill="1" applyBorder="1" applyAlignment="1" applyProtection="1">
      <alignment horizontal="left" vertical="top" indent="1"/>
    </xf>
    <xf numFmtId="0" fontId="1" fillId="2" borderId="40" xfId="0" applyFont="1" applyFill="1" applyBorder="1" applyAlignment="1" applyProtection="1">
      <alignment horizontal="left" vertical="top" indent="1"/>
    </xf>
    <xf numFmtId="0" fontId="2" fillId="2" borderId="40" xfId="0" applyFont="1" applyFill="1" applyBorder="1" applyAlignment="1" applyProtection="1">
      <alignment horizontal="left" vertical="top" indent="1"/>
    </xf>
    <xf numFmtId="0" fontId="14" fillId="2" borderId="40" xfId="0" applyFont="1" applyFill="1" applyBorder="1" applyAlignment="1" applyProtection="1">
      <alignment horizontal="left" vertical="top" indent="1"/>
    </xf>
    <xf numFmtId="0" fontId="1" fillId="2" borderId="41" xfId="0" applyFont="1" applyFill="1" applyBorder="1" applyAlignment="1" applyProtection="1">
      <alignment horizontal="left" vertical="top" indent="1"/>
    </xf>
    <xf numFmtId="0" fontId="2" fillId="2" borderId="0" xfId="0" applyFont="1" applyFill="1" applyAlignment="1" applyProtection="1">
      <alignment horizontal="left" vertical="top" indent="1"/>
      <protection locked="0"/>
    </xf>
    <xf numFmtId="0" fontId="1" fillId="2" borderId="0" xfId="0" applyFont="1" applyFill="1" applyAlignment="1" applyProtection="1">
      <alignment horizontal="left" vertical="top" wrapText="1"/>
      <protection locked="0"/>
    </xf>
    <xf numFmtId="0" fontId="3" fillId="2" borderId="0" xfId="0" applyFont="1" applyFill="1" applyAlignment="1" applyProtection="1">
      <alignment horizontal="left" wrapText="1" indent="9"/>
      <protection locked="0"/>
    </xf>
    <xf numFmtId="0" fontId="14" fillId="2" borderId="0" xfId="0" applyFont="1" applyFill="1" applyAlignment="1" applyProtection="1">
      <alignment horizontal="left" vertical="top" indent="1"/>
      <protection locked="0"/>
    </xf>
    <xf numFmtId="0" fontId="19" fillId="2" borderId="0" xfId="0" applyFont="1" applyFill="1" applyAlignment="1" applyProtection="1">
      <alignment horizontal="left" indent="19"/>
      <protection locked="0"/>
    </xf>
    <xf numFmtId="0" fontId="1" fillId="2" borderId="0" xfId="0" applyFont="1" applyFill="1" applyAlignment="1" applyProtection="1">
      <alignment horizontal="left" vertical="top" indent="18"/>
      <protection locked="0"/>
    </xf>
    <xf numFmtId="0" fontId="18" fillId="2" borderId="0" xfId="0" applyFont="1" applyFill="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0" xfId="0" applyFont="1" applyFill="1" applyAlignment="1" applyProtection="1">
      <alignment horizontal="left" vertical="top"/>
      <protection locked="0"/>
    </xf>
    <xf numFmtId="0" fontId="1" fillId="2" borderId="0" xfId="0" applyFont="1" applyFill="1" applyBorder="1" applyAlignment="1" applyProtection="1">
      <alignment horizontal="left" vertical="top" indent="1"/>
      <protection locked="0"/>
    </xf>
    <xf numFmtId="0" fontId="4" fillId="2" borderId="0" xfId="0" applyFont="1" applyFill="1" applyBorder="1" applyAlignment="1" applyProtection="1">
      <alignment horizontal="right" vertical="top" indent="1"/>
      <protection locked="0"/>
    </xf>
    <xf numFmtId="0" fontId="17" fillId="2" borderId="0" xfId="0" applyFont="1" applyFill="1" applyAlignment="1" applyProtection="1">
      <alignment horizontal="left" vertical="top" wrapText="1" indent="1"/>
      <protection locked="0"/>
    </xf>
    <xf numFmtId="0" fontId="2" fillId="2" borderId="21" xfId="0" applyFont="1" applyFill="1" applyBorder="1" applyAlignment="1" applyProtection="1">
      <alignment horizontal="left" vertical="top" indent="1"/>
      <protection locked="0"/>
    </xf>
    <xf numFmtId="0" fontId="2" fillId="2" borderId="22" xfId="0" applyFont="1" applyFill="1" applyBorder="1" applyAlignment="1" applyProtection="1">
      <alignment horizontal="left" vertical="top" indent="1"/>
      <protection locked="0"/>
    </xf>
    <xf numFmtId="0" fontId="1" fillId="2" borderId="22" xfId="0" applyFont="1" applyFill="1" applyBorder="1" applyAlignment="1" applyProtection="1">
      <alignment horizontal="left" vertical="top" indent="1"/>
      <protection locked="0"/>
    </xf>
    <xf numFmtId="0" fontId="17" fillId="2" borderId="23"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indent="1"/>
      <protection locked="0"/>
    </xf>
    <xf numFmtId="0" fontId="2" fillId="2" borderId="1" xfId="0" applyFont="1" applyFill="1" applyBorder="1" applyAlignment="1" applyProtection="1">
      <alignment horizontal="left" vertical="top" indent="1"/>
      <protection locked="0"/>
    </xf>
    <xf numFmtId="0" fontId="1" fillId="2" borderId="1" xfId="0" applyFont="1" applyFill="1" applyBorder="1" applyAlignment="1" applyProtection="1">
      <alignment horizontal="left" vertical="top" indent="1"/>
      <protection locked="0"/>
    </xf>
    <xf numFmtId="0" fontId="17" fillId="2" borderId="1" xfId="0" applyFont="1" applyFill="1" applyBorder="1" applyAlignment="1" applyProtection="1">
      <alignment horizontal="left" vertical="top" wrapText="1" indent="1"/>
      <protection locked="0"/>
    </xf>
    <xf numFmtId="0" fontId="1" fillId="2" borderId="1" xfId="0" applyFont="1" applyFill="1" applyBorder="1" applyAlignment="1" applyProtection="1">
      <alignment horizontal="left" vertical="top" wrapText="1" indent="1"/>
      <protection locked="0"/>
    </xf>
    <xf numFmtId="0" fontId="2" fillId="2" borderId="4" xfId="0" applyFont="1" applyFill="1" applyBorder="1" applyAlignment="1" applyProtection="1">
      <alignment horizontal="left" vertical="top" indent="1"/>
      <protection locked="0"/>
    </xf>
    <xf numFmtId="165" fontId="1" fillId="2" borderId="4" xfId="0" applyNumberFormat="1" applyFont="1" applyFill="1" applyBorder="1" applyAlignment="1" applyProtection="1">
      <alignment horizontal="left" vertical="top" indent="1"/>
      <protection locked="0"/>
    </xf>
    <xf numFmtId="0" fontId="1" fillId="2" borderId="4" xfId="0" applyFont="1" applyFill="1" applyBorder="1" applyAlignment="1" applyProtection="1">
      <alignment horizontal="left" vertical="top" wrapText="1" indent="1"/>
      <protection locked="0"/>
    </xf>
    <xf numFmtId="0" fontId="2" fillId="2" borderId="3" xfId="0" applyFont="1" applyFill="1" applyBorder="1" applyAlignment="1" applyProtection="1">
      <alignment horizontal="left" vertical="top" indent="1"/>
      <protection locked="0"/>
    </xf>
    <xf numFmtId="165" fontId="1" fillId="2" borderId="3" xfId="0" applyNumberFormat="1" applyFont="1" applyFill="1" applyBorder="1" applyAlignment="1" applyProtection="1">
      <alignment horizontal="left" vertical="top" indent="1"/>
      <protection locked="0"/>
    </xf>
    <xf numFmtId="0" fontId="1" fillId="2" borderId="3" xfId="0" applyFont="1" applyFill="1" applyBorder="1" applyAlignment="1" applyProtection="1">
      <alignment horizontal="left" vertical="top" wrapText="1" indent="1"/>
      <protection locked="0"/>
    </xf>
    <xf numFmtId="0" fontId="8" fillId="2" borderId="0" xfId="0" applyFont="1" applyFill="1" applyBorder="1" applyAlignment="1" applyProtection="1">
      <alignment horizontal="left" vertical="top" indent="1"/>
      <protection locked="0"/>
    </xf>
    <xf numFmtId="0" fontId="2" fillId="2" borderId="0" xfId="0" applyFont="1" applyFill="1" applyBorder="1" applyAlignment="1" applyProtection="1">
      <alignment horizontal="left" vertical="top" indent="1"/>
      <protection locked="0"/>
    </xf>
    <xf numFmtId="165" fontId="1" fillId="2" borderId="0" xfId="0" applyNumberFormat="1" applyFont="1" applyFill="1" applyBorder="1" applyAlignment="1" applyProtection="1">
      <alignment horizontal="left" vertical="top" indent="1"/>
      <protection locked="0"/>
    </xf>
    <xf numFmtId="0" fontId="1" fillId="2" borderId="0" xfId="0" applyFont="1" applyFill="1" applyBorder="1" applyAlignment="1" applyProtection="1">
      <alignment horizontal="left" vertical="top" wrapText="1" indent="1"/>
      <protection locked="0"/>
    </xf>
    <xf numFmtId="165" fontId="1" fillId="2" borderId="0" xfId="0" applyNumberFormat="1" applyFont="1" applyFill="1" applyAlignment="1" applyProtection="1">
      <alignment horizontal="right" vertical="top"/>
      <protection locked="0"/>
    </xf>
    <xf numFmtId="165" fontId="1" fillId="2" borderId="0" xfId="0" applyNumberFormat="1" applyFont="1" applyFill="1" applyAlignment="1" applyProtection="1">
      <alignment horizontal="left" vertical="top" indent="1"/>
      <protection locked="0"/>
    </xf>
    <xf numFmtId="165" fontId="1" fillId="2" borderId="1" xfId="0" applyNumberFormat="1" applyFont="1" applyFill="1" applyBorder="1" applyAlignment="1" applyProtection="1">
      <alignment horizontal="left" vertical="top" indent="1"/>
      <protection locked="0"/>
    </xf>
    <xf numFmtId="165" fontId="17" fillId="2" borderId="0" xfId="0" applyNumberFormat="1" applyFont="1" applyFill="1" applyAlignment="1" applyProtection="1">
      <alignment horizontal="left" vertical="top" wrapText="1" indent="1"/>
      <protection locked="0"/>
    </xf>
    <xf numFmtId="165" fontId="5" fillId="2" borderId="0" xfId="0" applyNumberFormat="1" applyFont="1" applyFill="1" applyAlignment="1" applyProtection="1">
      <alignment horizontal="right" vertical="top"/>
      <protection locked="0"/>
    </xf>
    <xf numFmtId="0" fontId="1" fillId="2" borderId="0" xfId="0" applyFont="1" applyFill="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165" fontId="23" fillId="5" borderId="0" xfId="0" applyNumberFormat="1" applyFont="1" applyFill="1" applyBorder="1" applyAlignment="1" applyProtection="1">
      <alignment horizontal="right" vertical="center"/>
      <protection locked="0"/>
    </xf>
    <xf numFmtId="0" fontId="14" fillId="5" borderId="0" xfId="0" applyFont="1" applyFill="1" applyBorder="1" applyAlignment="1" applyProtection="1">
      <alignment horizontal="left" vertical="center" wrapText="1"/>
      <protection locked="0"/>
    </xf>
    <xf numFmtId="165" fontId="1" fillId="2" borderId="4" xfId="0" applyNumberFormat="1" applyFont="1" applyFill="1" applyBorder="1" applyAlignment="1" applyProtection="1">
      <alignment horizontal="left" vertical="top" indent="1"/>
    </xf>
    <xf numFmtId="165" fontId="17" fillId="5" borderId="11" xfId="0" applyNumberFormat="1" applyFont="1" applyFill="1" applyBorder="1" applyAlignment="1" applyProtection="1">
      <alignment horizontal="left" vertical="top" wrapText="1" indent="1"/>
    </xf>
    <xf numFmtId="165" fontId="1" fillId="2" borderId="3" xfId="0" applyNumberFormat="1" applyFont="1" applyFill="1" applyBorder="1" applyAlignment="1" applyProtection="1">
      <alignment horizontal="left" vertical="top" indent="1"/>
    </xf>
    <xf numFmtId="165" fontId="1" fillId="2" borderId="0" xfId="0" applyNumberFormat="1" applyFont="1" applyFill="1" applyBorder="1" applyAlignment="1" applyProtection="1">
      <alignment horizontal="left" vertical="top" indent="1"/>
    </xf>
    <xf numFmtId="165" fontId="17" fillId="0" borderId="0" xfId="0" applyNumberFormat="1" applyFont="1" applyFill="1" applyBorder="1" applyAlignment="1" applyProtection="1">
      <alignment horizontal="left" vertical="top" wrapText="1" indent="1"/>
    </xf>
    <xf numFmtId="165" fontId="1" fillId="2" borderId="0" xfId="0" applyNumberFormat="1" applyFont="1" applyFill="1" applyAlignment="1" applyProtection="1">
      <alignment horizontal="left" vertical="top" indent="1"/>
    </xf>
    <xf numFmtId="165" fontId="16" fillId="2" borderId="5" xfId="0" applyNumberFormat="1" applyFont="1" applyFill="1" applyBorder="1" applyAlignment="1" applyProtection="1">
      <alignment horizontal="right" vertical="top"/>
    </xf>
    <xf numFmtId="0" fontId="1" fillId="2" borderId="1" xfId="0" applyFont="1" applyFill="1" applyBorder="1" applyAlignment="1" applyProtection="1">
      <alignment horizontal="left" vertical="top" indent="1"/>
    </xf>
    <xf numFmtId="0" fontId="17" fillId="2" borderId="28" xfId="0" applyFont="1" applyFill="1" applyBorder="1" applyAlignment="1" applyProtection="1">
      <alignment horizontal="left" vertical="top" wrapText="1" indent="1"/>
    </xf>
    <xf numFmtId="165" fontId="16" fillId="2" borderId="25" xfId="0" applyNumberFormat="1" applyFont="1" applyFill="1" applyBorder="1" applyAlignment="1" applyProtection="1">
      <alignment horizontal="right" vertical="top"/>
    </xf>
    <xf numFmtId="165" fontId="17" fillId="0" borderId="24" xfId="0" applyNumberFormat="1" applyFont="1" applyFill="1" applyBorder="1" applyAlignment="1" applyProtection="1">
      <alignment horizontal="left" vertical="top" wrapText="1" indent="1"/>
    </xf>
    <xf numFmtId="165" fontId="1" fillId="2" borderId="1" xfId="0" applyNumberFormat="1" applyFont="1" applyFill="1" applyBorder="1" applyAlignment="1" applyProtection="1">
      <alignment horizontal="left" vertical="top" indent="1"/>
    </xf>
    <xf numFmtId="165" fontId="16" fillId="2" borderId="12" xfId="0" applyNumberFormat="1" applyFont="1" applyFill="1" applyBorder="1" applyAlignment="1" applyProtection="1">
      <alignment horizontal="right" vertical="top"/>
    </xf>
    <xf numFmtId="165" fontId="17" fillId="2" borderId="0" xfId="0" applyNumberFormat="1" applyFont="1" applyFill="1" applyAlignment="1" applyProtection="1">
      <alignment horizontal="left" vertical="top" wrapText="1" indent="1"/>
    </xf>
    <xf numFmtId="165" fontId="23" fillId="5" borderId="0" xfId="0" applyNumberFormat="1" applyFont="1" applyFill="1" applyBorder="1" applyAlignment="1" applyProtection="1">
      <alignment horizontal="left" vertical="center"/>
    </xf>
    <xf numFmtId="165" fontId="17" fillId="5" borderId="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right" vertical="top" indent="1"/>
      <protection locked="0"/>
    </xf>
    <xf numFmtId="0" fontId="3" fillId="0" borderId="0" xfId="0" applyFont="1" applyFill="1" applyBorder="1" applyAlignment="1" applyProtection="1">
      <alignment horizontal="left" vertical="top"/>
      <protection locked="0"/>
    </xf>
    <xf numFmtId="0" fontId="6" fillId="2" borderId="0" xfId="0" applyFont="1" applyFill="1" applyAlignment="1" applyProtection="1">
      <alignment horizontal="left" vertical="top" wrapText="1" indent="1"/>
      <protection locked="0"/>
    </xf>
    <xf numFmtId="0" fontId="6" fillId="2" borderId="23"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indent="1"/>
      <protection locked="0"/>
    </xf>
    <xf numFmtId="0" fontId="11" fillId="2" borderId="26" xfId="0" applyFont="1" applyFill="1" applyBorder="1" applyAlignment="1" applyProtection="1">
      <alignment horizontal="center" vertical="top"/>
      <protection locked="0"/>
    </xf>
    <xf numFmtId="0" fontId="11" fillId="2" borderId="8"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165" fontId="6" fillId="0" borderId="0" xfId="0" applyNumberFormat="1" applyFont="1" applyFill="1" applyBorder="1" applyAlignment="1" applyProtection="1">
      <alignment horizontal="left" vertical="top" wrapText="1" indent="1"/>
      <protection locked="0"/>
    </xf>
    <xf numFmtId="0" fontId="11" fillId="2" borderId="1" xfId="0" applyFont="1" applyFill="1" applyBorder="1" applyAlignment="1" applyProtection="1">
      <alignment horizontal="center" vertical="top"/>
      <protection locked="0"/>
    </xf>
    <xf numFmtId="0" fontId="1" fillId="0" borderId="0" xfId="0" applyFont="1" applyFill="1" applyAlignment="1" applyProtection="1">
      <alignment horizontal="left" vertical="top" indent="1"/>
      <protection locked="0"/>
    </xf>
    <xf numFmtId="0" fontId="2" fillId="0" borderId="0" xfId="0" applyFont="1" applyFill="1" applyAlignment="1" applyProtection="1">
      <alignment horizontal="left" vertical="top" indent="1"/>
      <protection locked="0"/>
    </xf>
    <xf numFmtId="165" fontId="1" fillId="0" borderId="0" xfId="0" applyNumberFormat="1" applyFont="1" applyFill="1" applyAlignment="1" applyProtection="1">
      <alignment horizontal="left" vertical="top" indent="1"/>
      <protection locked="0"/>
    </xf>
    <xf numFmtId="165" fontId="6" fillId="0" borderId="0" xfId="0" applyNumberFormat="1" applyFont="1" applyFill="1" applyAlignment="1" applyProtection="1">
      <alignment horizontal="left" vertical="top" wrapText="1" indent="1"/>
      <protection locked="0"/>
    </xf>
    <xf numFmtId="0" fontId="1" fillId="0" borderId="0" xfId="0" applyFont="1" applyFill="1" applyAlignment="1" applyProtection="1">
      <alignment horizontal="left" vertical="top" wrapText="1" indent="1"/>
      <protection locked="0"/>
    </xf>
    <xf numFmtId="0" fontId="1" fillId="0" borderId="13" xfId="0" applyFont="1" applyFill="1" applyBorder="1" applyAlignment="1" applyProtection="1">
      <alignment horizontal="left" vertical="top" indent="1"/>
      <protection locked="0"/>
    </xf>
    <xf numFmtId="0" fontId="21" fillId="0" borderId="14" xfId="0" applyFont="1" applyFill="1" applyBorder="1" applyAlignment="1" applyProtection="1">
      <alignment horizontal="left" vertical="top" indent="1"/>
      <protection locked="0"/>
    </xf>
    <xf numFmtId="0" fontId="2" fillId="0" borderId="14" xfId="0" applyFont="1" applyFill="1" applyBorder="1" applyAlignment="1" applyProtection="1">
      <alignment horizontal="left" vertical="top" indent="1"/>
      <protection locked="0"/>
    </xf>
    <xf numFmtId="165" fontId="1" fillId="0" borderId="14" xfId="0" applyNumberFormat="1" applyFont="1" applyFill="1" applyBorder="1" applyAlignment="1" applyProtection="1">
      <alignment horizontal="left" vertical="top" indent="1"/>
      <protection locked="0"/>
    </xf>
    <xf numFmtId="165" fontId="6" fillId="0" borderId="14" xfId="0" applyNumberFormat="1" applyFont="1" applyFill="1" applyBorder="1" applyAlignment="1" applyProtection="1">
      <alignment horizontal="left" vertical="top" wrapText="1" indent="1"/>
      <protection locked="0"/>
    </xf>
    <xf numFmtId="0" fontId="1" fillId="0" borderId="15" xfId="0" applyFont="1" applyFill="1" applyBorder="1" applyAlignment="1" applyProtection="1">
      <alignment horizontal="left" vertical="top" wrapText="1" indent="1"/>
      <protection locked="0"/>
    </xf>
    <xf numFmtId="0" fontId="1" fillId="0" borderId="16" xfId="0" applyFont="1" applyFill="1" applyBorder="1" applyAlignment="1" applyProtection="1">
      <alignment horizontal="left" vertical="top" indent="1"/>
      <protection locked="0"/>
    </xf>
    <xf numFmtId="0" fontId="2" fillId="0" borderId="0" xfId="0" applyFont="1" applyFill="1" applyBorder="1" applyAlignment="1" applyProtection="1">
      <alignment horizontal="left" vertical="top" indent="2"/>
      <protection locked="0"/>
    </xf>
    <xf numFmtId="0" fontId="2" fillId="0" borderId="0" xfId="0" applyFont="1" applyFill="1" applyBorder="1" applyAlignment="1" applyProtection="1">
      <alignment horizontal="left" vertical="top" indent="1"/>
      <protection locked="0"/>
    </xf>
    <xf numFmtId="165" fontId="1" fillId="0" borderId="0" xfId="0" applyNumberFormat="1" applyFont="1" applyFill="1" applyBorder="1" applyAlignment="1" applyProtection="1">
      <alignment horizontal="left" vertical="top" indent="1"/>
      <protection locked="0"/>
    </xf>
    <xf numFmtId="0" fontId="1" fillId="0" borderId="18" xfId="0" applyFont="1" applyFill="1" applyBorder="1" applyAlignment="1" applyProtection="1">
      <alignment horizontal="left" vertical="top" wrapText="1" indent="1"/>
      <protection locked="0"/>
    </xf>
    <xf numFmtId="0" fontId="3" fillId="0" borderId="0" xfId="0" applyFont="1" applyFill="1" applyBorder="1" applyAlignment="1" applyProtection="1">
      <alignment horizontal="left" vertical="top" indent="1"/>
      <protection locked="0"/>
    </xf>
    <xf numFmtId="0" fontId="1" fillId="0" borderId="0" xfId="0" applyFont="1" applyFill="1" applyBorder="1" applyAlignment="1" applyProtection="1">
      <alignment horizontal="left" vertical="top" indent="1"/>
      <protection locked="0"/>
    </xf>
    <xf numFmtId="0" fontId="11" fillId="0" borderId="0" xfId="0" applyFont="1" applyFill="1" applyBorder="1" applyAlignment="1" applyProtection="1">
      <alignment horizontal="left" vertical="top" indent="1"/>
      <protection locked="0"/>
    </xf>
    <xf numFmtId="0" fontId="4" fillId="0" borderId="0" xfId="0" applyFont="1" applyFill="1" applyBorder="1" applyAlignment="1" applyProtection="1">
      <alignment horizontal="left" vertical="top" indent="2"/>
      <protection locked="0"/>
    </xf>
    <xf numFmtId="0" fontId="2" fillId="0" borderId="0" xfId="0" applyFont="1" applyFill="1" applyBorder="1" applyAlignment="1" applyProtection="1">
      <alignment horizontal="left" vertical="top" indent="3"/>
      <protection locked="0"/>
    </xf>
    <xf numFmtId="165" fontId="1" fillId="0" borderId="18" xfId="0" applyNumberFormat="1" applyFont="1" applyFill="1" applyBorder="1" applyAlignment="1" applyProtection="1">
      <alignment horizontal="left" vertical="top" wrapText="1" indent="1"/>
      <protection locked="0"/>
    </xf>
    <xf numFmtId="0" fontId="1" fillId="0" borderId="0" xfId="0" applyFont="1" applyFill="1" applyBorder="1" applyAlignment="1" applyProtection="1">
      <alignment horizontal="center" vertical="top"/>
      <protection locked="0"/>
    </xf>
    <xf numFmtId="165" fontId="1" fillId="0" borderId="18"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indent="1"/>
      <protection locked="0"/>
    </xf>
    <xf numFmtId="166" fontId="1" fillId="3" borderId="0" xfId="0" applyNumberFormat="1" applyFont="1" applyFill="1" applyBorder="1" applyAlignment="1" applyProtection="1">
      <alignment horizontal="left" vertical="top" indent="1"/>
      <protection locked="0"/>
    </xf>
    <xf numFmtId="0" fontId="11" fillId="0" borderId="0" xfId="0" applyFont="1" applyFill="1" applyBorder="1" applyAlignment="1" applyProtection="1">
      <alignment horizontal="right" vertical="top" indent="1"/>
      <protection locked="0"/>
    </xf>
    <xf numFmtId="0" fontId="1" fillId="0" borderId="0" xfId="0" applyFont="1" applyFill="1" applyBorder="1" applyAlignment="1" applyProtection="1">
      <alignment horizontal="left" vertical="top"/>
      <protection locked="0"/>
    </xf>
    <xf numFmtId="0" fontId="5" fillId="2" borderId="0" xfId="0" applyFont="1" applyFill="1" applyBorder="1" applyAlignment="1" applyProtection="1">
      <alignment horizontal="right" vertical="top" indent="1"/>
      <protection locked="0"/>
    </xf>
    <xf numFmtId="0" fontId="1" fillId="0" borderId="19" xfId="0" applyFont="1" applyFill="1" applyBorder="1" applyAlignment="1" applyProtection="1">
      <alignment horizontal="left" vertical="top" indent="1"/>
      <protection locked="0"/>
    </xf>
    <xf numFmtId="0" fontId="2" fillId="0" borderId="1" xfId="0" applyFont="1" applyFill="1" applyBorder="1" applyAlignment="1" applyProtection="1">
      <alignment horizontal="left" vertical="top" indent="1"/>
      <protection locked="0"/>
    </xf>
    <xf numFmtId="165" fontId="1" fillId="0" borderId="1" xfId="0" applyNumberFormat="1" applyFont="1" applyFill="1" applyBorder="1" applyAlignment="1" applyProtection="1">
      <alignment horizontal="left" vertical="top" indent="1"/>
      <protection locked="0"/>
    </xf>
    <xf numFmtId="165" fontId="6" fillId="0" borderId="1" xfId="0" applyNumberFormat="1" applyFont="1" applyFill="1" applyBorder="1" applyAlignment="1" applyProtection="1">
      <alignment horizontal="left" vertical="top" wrapText="1" indent="1"/>
      <protection locked="0"/>
    </xf>
    <xf numFmtId="0" fontId="1" fillId="0" borderId="20" xfId="0" applyFont="1" applyFill="1" applyBorder="1" applyAlignment="1" applyProtection="1">
      <alignment horizontal="left" vertical="top" wrapText="1" indent="1"/>
      <protection locked="0"/>
    </xf>
    <xf numFmtId="0" fontId="6" fillId="0" borderId="0" xfId="0" applyFont="1" applyFill="1" applyAlignment="1" applyProtection="1">
      <alignment horizontal="left" vertical="top" wrapText="1" indent="1"/>
      <protection locked="0"/>
    </xf>
    <xf numFmtId="0" fontId="4" fillId="0" borderId="0" xfId="0" applyFont="1" applyFill="1" applyBorder="1" applyAlignment="1" applyProtection="1">
      <alignment horizontal="right" vertical="top" indent="1"/>
    </xf>
    <xf numFmtId="0" fontId="3" fillId="0" borderId="0" xfId="0" applyFont="1" applyFill="1" applyBorder="1" applyAlignment="1" applyProtection="1">
      <alignment horizontal="left" vertical="top"/>
    </xf>
    <xf numFmtId="165" fontId="2" fillId="0" borderId="3" xfId="0" applyNumberFormat="1" applyFont="1" applyFill="1" applyBorder="1" applyAlignment="1" applyProtection="1">
      <alignment horizontal="left" vertical="top" indent="1"/>
    </xf>
    <xf numFmtId="164" fontId="2" fillId="0" borderId="3" xfId="0" applyNumberFormat="1" applyFont="1" applyFill="1" applyBorder="1" applyAlignment="1" applyProtection="1">
      <alignment horizontal="left" vertical="top" indent="1"/>
    </xf>
    <xf numFmtId="165" fontId="2" fillId="0" borderId="4" xfId="0" applyNumberFormat="1" applyFont="1" applyFill="1" applyBorder="1" applyAlignment="1" applyProtection="1">
      <alignment horizontal="left" vertical="top" indent="1"/>
    </xf>
    <xf numFmtId="0" fontId="5" fillId="0" borderId="0" xfId="0" applyFont="1" applyFill="1" applyBorder="1" applyAlignment="1" applyProtection="1">
      <alignment horizontal="left" vertical="top" indent="1"/>
    </xf>
    <xf numFmtId="165" fontId="3" fillId="0" borderId="0" xfId="0" applyNumberFormat="1" applyFont="1" applyFill="1" applyBorder="1" applyAlignment="1" applyProtection="1">
      <alignment horizontal="left" vertical="top" indent="1"/>
    </xf>
    <xf numFmtId="164" fontId="2" fillId="0" borderId="3" xfId="1" applyNumberFormat="1" applyFont="1" applyFill="1" applyBorder="1" applyAlignment="1" applyProtection="1">
      <alignment horizontal="left" vertical="top" indent="1"/>
    </xf>
    <xf numFmtId="165" fontId="11" fillId="0" borderId="0" xfId="0" applyNumberFormat="1" applyFont="1" applyFill="1" applyBorder="1" applyAlignment="1" applyProtection="1">
      <alignment horizontal="left" vertical="top" indent="1"/>
    </xf>
    <xf numFmtId="164" fontId="2" fillId="0" borderId="0" xfId="1" applyNumberFormat="1" applyFont="1" applyFill="1" applyBorder="1" applyAlignment="1" applyProtection="1">
      <alignment horizontal="left" vertical="top" indent="1"/>
    </xf>
    <xf numFmtId="166" fontId="2" fillId="0" borderId="3" xfId="0" applyNumberFormat="1" applyFont="1" applyFill="1" applyBorder="1" applyAlignment="1" applyProtection="1">
      <alignment horizontal="left" vertical="top" indent="1"/>
    </xf>
    <xf numFmtId="165" fontId="6" fillId="4" borderId="11" xfId="0" applyNumberFormat="1" applyFont="1" applyFill="1" applyBorder="1" applyAlignment="1" applyProtection="1">
      <alignment horizontal="left" vertical="top" wrapText="1" indent="1"/>
    </xf>
    <xf numFmtId="165" fontId="6" fillId="4" borderId="6" xfId="0" applyNumberFormat="1" applyFont="1" applyFill="1" applyBorder="1" applyAlignment="1" applyProtection="1">
      <alignment horizontal="left" vertical="top" wrapText="1" indent="1"/>
    </xf>
    <xf numFmtId="6" fontId="6" fillId="4" borderId="6" xfId="0" applyNumberFormat="1" applyFont="1" applyFill="1" applyBorder="1" applyAlignment="1" applyProtection="1">
      <alignment horizontal="left" vertical="top" wrapText="1" indent="1"/>
    </xf>
    <xf numFmtId="165" fontId="6" fillId="4" borderId="4" xfId="0" applyNumberFormat="1" applyFont="1" applyFill="1" applyBorder="1" applyAlignment="1" applyProtection="1">
      <alignment horizontal="left" vertical="top" wrapText="1" indent="1"/>
    </xf>
    <xf numFmtId="165" fontId="6" fillId="0" borderId="0" xfId="0" applyNumberFormat="1" applyFont="1" applyFill="1" applyBorder="1" applyAlignment="1" applyProtection="1">
      <alignment horizontal="left" vertical="top" wrapText="1" indent="1"/>
    </xf>
    <xf numFmtId="165" fontId="9" fillId="2" borderId="5" xfId="0" applyNumberFormat="1" applyFont="1" applyFill="1" applyBorder="1" applyAlignment="1" applyProtection="1">
      <alignment horizontal="right" vertical="top"/>
    </xf>
    <xf numFmtId="0" fontId="6" fillId="2" borderId="28" xfId="0" applyFont="1" applyFill="1" applyBorder="1" applyAlignment="1" applyProtection="1">
      <alignment horizontal="left" vertical="top" wrapText="1" indent="1"/>
    </xf>
    <xf numFmtId="165" fontId="9" fillId="2" borderId="25" xfId="0" applyNumberFormat="1" applyFont="1" applyFill="1" applyBorder="1" applyAlignment="1" applyProtection="1">
      <alignment horizontal="right" vertical="top"/>
    </xf>
    <xf numFmtId="165" fontId="6" fillId="0" borderId="24" xfId="0" applyNumberFormat="1" applyFont="1" applyFill="1" applyBorder="1" applyAlignment="1" applyProtection="1">
      <alignment horizontal="left" vertical="top" wrapText="1" indent="1"/>
    </xf>
    <xf numFmtId="6" fontId="6" fillId="4" borderId="11" xfId="0" applyNumberFormat="1" applyFont="1" applyFill="1" applyBorder="1" applyAlignment="1" applyProtection="1">
      <alignment horizontal="left" vertical="top" wrapText="1" indent="1"/>
    </xf>
    <xf numFmtId="165" fontId="6" fillId="4" borderId="7" xfId="0" applyNumberFormat="1" applyFont="1" applyFill="1" applyBorder="1" applyAlignment="1" applyProtection="1">
      <alignment horizontal="left" vertical="top" wrapText="1" indent="1"/>
    </xf>
    <xf numFmtId="165" fontId="6" fillId="4" borderId="10" xfId="0" applyNumberFormat="1" applyFont="1" applyFill="1" applyBorder="1" applyAlignment="1" applyProtection="1">
      <alignment horizontal="left" vertical="top" wrapText="1" indent="1"/>
    </xf>
    <xf numFmtId="165" fontId="9" fillId="2" borderId="12" xfId="0" applyNumberFormat="1" applyFont="1" applyFill="1" applyBorder="1" applyAlignment="1" applyProtection="1">
      <alignment horizontal="right" vertical="top"/>
    </xf>
    <xf numFmtId="6" fontId="6" fillId="4" borderId="11" xfId="0" applyNumberFormat="1" applyFont="1" applyFill="1" applyBorder="1" applyAlignment="1" applyProtection="1">
      <alignment horizontal="left" vertical="top" wrapText="1" indent="2"/>
    </xf>
    <xf numFmtId="165" fontId="6" fillId="2" borderId="0" xfId="0" applyNumberFormat="1" applyFont="1" applyFill="1" applyAlignment="1" applyProtection="1">
      <alignment horizontal="left" vertical="top" wrapText="1" indent="1"/>
    </xf>
    <xf numFmtId="164" fontId="2" fillId="0" borderId="0" xfId="1" applyNumberFormat="1" applyFont="1" applyFill="1" applyBorder="1" applyAlignment="1" applyProtection="1">
      <alignment horizontal="right" vertical="top"/>
      <protection hidden="1"/>
    </xf>
    <xf numFmtId="164" fontId="2" fillId="0" borderId="42" xfId="1" applyNumberFormat="1" applyFont="1" applyFill="1" applyBorder="1" applyAlignment="1" applyProtection="1">
      <alignment horizontal="right" vertical="top"/>
      <protection hidden="1"/>
    </xf>
    <xf numFmtId="44" fontId="11" fillId="0" borderId="0" xfId="1" applyFont="1" applyFill="1" applyBorder="1" applyAlignment="1" applyProtection="1">
      <alignment vertical="top"/>
      <protection hidden="1"/>
    </xf>
    <xf numFmtId="164" fontId="4" fillId="0" borderId="42" xfId="0" applyNumberFormat="1" applyFont="1" applyFill="1" applyBorder="1" applyAlignment="1" applyProtection="1">
      <alignment horizontal="left" vertical="top" indent="1"/>
      <protection hidden="1"/>
    </xf>
    <xf numFmtId="0" fontId="2" fillId="2" borderId="31" xfId="0" applyFont="1" applyFill="1" applyBorder="1" applyAlignment="1">
      <alignment horizontal="left" vertical="top" wrapText="1" indent="1"/>
    </xf>
    <xf numFmtId="0" fontId="2" fillId="2" borderId="32" xfId="0" applyFont="1" applyFill="1" applyBorder="1" applyAlignment="1">
      <alignment horizontal="left" vertical="top" wrapText="1" indent="1"/>
    </xf>
    <xf numFmtId="0" fontId="2" fillId="2" borderId="33" xfId="0" applyFont="1" applyFill="1" applyBorder="1" applyAlignment="1">
      <alignment horizontal="left" vertical="top" wrapText="1" indent="1"/>
    </xf>
    <xf numFmtId="0" fontId="1" fillId="0" borderId="31" xfId="0" applyFont="1" applyFill="1" applyBorder="1" applyAlignment="1">
      <alignment horizontal="left" vertical="center" wrapText="1" indent="1"/>
    </xf>
    <xf numFmtId="0" fontId="1" fillId="0" borderId="32" xfId="0" applyFont="1" applyFill="1" applyBorder="1" applyAlignment="1">
      <alignment horizontal="left" vertical="center" wrapText="1" indent="1"/>
    </xf>
    <xf numFmtId="0" fontId="1" fillId="0" borderId="33" xfId="0" applyFont="1" applyFill="1" applyBorder="1" applyAlignment="1">
      <alignment horizontal="left" vertical="center" wrapText="1" indent="1"/>
    </xf>
    <xf numFmtId="0" fontId="1" fillId="2" borderId="0" xfId="0" applyFont="1" applyFill="1" applyAlignment="1">
      <alignment horizontal="left" vertical="top" wrapText="1" indent="1"/>
    </xf>
    <xf numFmtId="0" fontId="8" fillId="2" borderId="8" xfId="0" applyFont="1" applyFill="1" applyBorder="1" applyAlignment="1" applyProtection="1">
      <alignment horizontal="left" vertical="top" indent="1"/>
      <protection locked="0"/>
    </xf>
    <xf numFmtId="0" fontId="8" fillId="2" borderId="9" xfId="0" applyFont="1" applyFill="1" applyBorder="1" applyAlignment="1" applyProtection="1">
      <alignment horizontal="left" vertical="top" indent="1"/>
      <protection locked="0"/>
    </xf>
    <xf numFmtId="0" fontId="2" fillId="2" borderId="8" xfId="0" applyFont="1" applyFill="1" applyBorder="1" applyAlignment="1" applyProtection="1">
      <alignment horizontal="left" vertical="top" indent="1"/>
      <protection locked="0"/>
    </xf>
    <xf numFmtId="0" fontId="2" fillId="2" borderId="9" xfId="0" applyFont="1" applyFill="1" applyBorder="1" applyAlignment="1" applyProtection="1">
      <alignment horizontal="left" vertical="top" indent="1"/>
      <protection locked="0"/>
    </xf>
    <xf numFmtId="0" fontId="2" fillId="2" borderId="26" xfId="0" applyFont="1" applyFill="1" applyBorder="1" applyAlignment="1" applyProtection="1">
      <alignment horizontal="left" vertical="top" indent="1"/>
      <protection locked="0"/>
    </xf>
    <xf numFmtId="0" fontId="2" fillId="2" borderId="27" xfId="0" applyFont="1" applyFill="1" applyBorder="1" applyAlignment="1" applyProtection="1">
      <alignment horizontal="left" vertical="top" indent="1"/>
      <protection locked="0"/>
    </xf>
    <xf numFmtId="0" fontId="2" fillId="2" borderId="29" xfId="0" applyFont="1" applyFill="1" applyBorder="1" applyAlignment="1" applyProtection="1">
      <alignment horizontal="left" vertical="top" indent="1"/>
      <protection locked="0"/>
    </xf>
    <xf numFmtId="0" fontId="2" fillId="2" borderId="30" xfId="0" applyFont="1" applyFill="1" applyBorder="1" applyAlignment="1" applyProtection="1">
      <alignment horizontal="left" vertical="top" indent="1"/>
      <protection locked="0"/>
    </xf>
    <xf numFmtId="0" fontId="4" fillId="2" borderId="43" xfId="0" applyFont="1" applyFill="1" applyBorder="1" applyAlignment="1" applyProtection="1">
      <alignment horizontal="left" vertical="top" indent="1"/>
      <protection locked="0"/>
    </xf>
    <xf numFmtId="0" fontId="4" fillId="2" borderId="44" xfId="0" applyFont="1" applyFill="1" applyBorder="1" applyAlignment="1" applyProtection="1">
      <alignment horizontal="left" vertical="top" indent="1"/>
      <protection locked="0"/>
    </xf>
    <xf numFmtId="0" fontId="4" fillId="2" borderId="43" xfId="0" applyFont="1" applyFill="1" applyBorder="1" applyAlignment="1" applyProtection="1">
      <alignment horizontal="left" vertical="top" wrapText="1" indent="1"/>
      <protection locked="0"/>
    </xf>
    <xf numFmtId="0" fontId="16" fillId="5" borderId="43" xfId="0" applyFont="1" applyFill="1" applyBorder="1" applyAlignment="1" applyProtection="1">
      <alignment horizontal="left" vertical="top" indent="1"/>
      <protection locked="0"/>
    </xf>
    <xf numFmtId="0" fontId="15" fillId="2" borderId="43" xfId="0" applyFont="1" applyFill="1" applyBorder="1" applyAlignment="1" applyProtection="1">
      <alignment horizontal="left" vertical="top" indent="1"/>
      <protection locked="0"/>
    </xf>
    <xf numFmtId="0" fontId="24" fillId="4" borderId="43" xfId="0" applyFont="1" applyFill="1" applyBorder="1" applyAlignment="1" applyProtection="1">
      <alignment horizontal="left" vertical="top" wrapText="1" indent="1"/>
      <protection locked="0"/>
    </xf>
  </cellXfs>
  <cellStyles count="2">
    <cellStyle name="Standard" xfId="0" builtinId="0"/>
    <cellStyle name="Währung" xfId="1" builtinId="4"/>
  </cellStyles>
  <dxfs count="0"/>
  <tableStyles count="0" defaultTableStyle="TableStyleMedium9" defaultPivotStyle="PivotStyleLight16"/>
  <colors>
    <mruColors>
      <color rgb="FFEAD5AC"/>
      <color rgb="FFD3A74E"/>
      <color rgb="FF069C55"/>
      <color rgb="FF006600"/>
      <color rgb="FF02331C"/>
      <color rgb="FFFFFF00"/>
      <color rgb="FFE5CB97"/>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142875</xdr:rowOff>
    </xdr:from>
    <xdr:to>
      <xdr:col>3</xdr:col>
      <xdr:colOff>913343</xdr:colOff>
      <xdr:row>6</xdr:row>
      <xdr:rowOff>200025</xdr:rowOff>
    </xdr:to>
    <xdr:pic>
      <xdr:nvPicPr>
        <xdr:cNvPr id="5" name="Grafik 4">
          <a:extLst>
            <a:ext uri="{FF2B5EF4-FFF2-40B4-BE49-F238E27FC236}">
              <a16:creationId xmlns:a16="http://schemas.microsoft.com/office/drawing/2014/main" id="{CDCC3D00-9B91-43D4-ABE8-D5315BC900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21"/>
        <a:stretch/>
      </xdr:blipFill>
      <xdr:spPr>
        <a:xfrm>
          <a:off x="366713" y="142875"/>
          <a:ext cx="3323168" cy="1976438"/>
        </a:xfrm>
        <a:prstGeom prst="rect">
          <a:avLst/>
        </a:prstGeom>
      </xdr:spPr>
    </xdr:pic>
    <xdr:clientData/>
  </xdr:twoCellAnchor>
  <xdr:twoCellAnchor editAs="oneCell">
    <xdr:from>
      <xdr:col>2</xdr:col>
      <xdr:colOff>119064</xdr:colOff>
      <xdr:row>34</xdr:row>
      <xdr:rowOff>709608</xdr:rowOff>
    </xdr:from>
    <xdr:to>
      <xdr:col>4</xdr:col>
      <xdr:colOff>757238</xdr:colOff>
      <xdr:row>34</xdr:row>
      <xdr:rowOff>1038124</xdr:rowOff>
    </xdr:to>
    <xdr:pic>
      <xdr:nvPicPr>
        <xdr:cNvPr id="3" name="Grafik 2">
          <a:extLst>
            <a:ext uri="{FF2B5EF4-FFF2-40B4-BE49-F238E27FC236}">
              <a16:creationId xmlns:a16="http://schemas.microsoft.com/office/drawing/2014/main" id="{2763ED24-10C7-495F-B7B8-6B092B7A0623}"/>
            </a:ext>
          </a:extLst>
        </xdr:cNvPr>
        <xdr:cNvPicPr>
          <a:picLocks noChangeAspect="1"/>
        </xdr:cNvPicPr>
      </xdr:nvPicPr>
      <xdr:blipFill rotWithShape="1">
        <a:blip xmlns:r="http://schemas.openxmlformats.org/officeDocument/2006/relationships" r:embed="rId2"/>
        <a:srcRect t="24043"/>
        <a:stretch/>
      </xdr:blipFill>
      <xdr:spPr>
        <a:xfrm>
          <a:off x="928689" y="8943971"/>
          <a:ext cx="3833812" cy="328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418042</xdr:colOff>
      <xdr:row>6</xdr:row>
      <xdr:rowOff>57150</xdr:rowOff>
    </xdr:to>
    <xdr:pic>
      <xdr:nvPicPr>
        <xdr:cNvPr id="7" name="Grafik 6">
          <a:extLst>
            <a:ext uri="{FF2B5EF4-FFF2-40B4-BE49-F238E27FC236}">
              <a16:creationId xmlns:a16="http://schemas.microsoft.com/office/drawing/2014/main" id="{92218188-F660-404C-94BC-44335DE476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21"/>
        <a:stretch/>
      </xdr:blipFill>
      <xdr:spPr>
        <a:xfrm>
          <a:off x="152400" y="0"/>
          <a:ext cx="3327930" cy="1976438"/>
        </a:xfrm>
        <a:prstGeom prst="rect">
          <a:avLst/>
        </a:prstGeom>
      </xdr:spPr>
    </xdr:pic>
    <xdr:clientData/>
  </xdr:twoCellAnchor>
  <xdr:twoCellAnchor editAs="oneCell">
    <xdr:from>
      <xdr:col>2</xdr:col>
      <xdr:colOff>247650</xdr:colOff>
      <xdr:row>230</xdr:row>
      <xdr:rowOff>184102</xdr:rowOff>
    </xdr:from>
    <xdr:to>
      <xdr:col>2</xdr:col>
      <xdr:colOff>2313686</xdr:colOff>
      <xdr:row>235</xdr:row>
      <xdr:rowOff>394786</xdr:rowOff>
    </xdr:to>
    <xdr:pic>
      <xdr:nvPicPr>
        <xdr:cNvPr id="3" name="Grafik 2">
          <a:extLst>
            <a:ext uri="{FF2B5EF4-FFF2-40B4-BE49-F238E27FC236}">
              <a16:creationId xmlns:a16="http://schemas.microsoft.com/office/drawing/2014/main" id="{091A9052-F2BD-4D7D-90F9-447B77D23411}"/>
            </a:ext>
          </a:extLst>
        </xdr:cNvPr>
        <xdr:cNvPicPr>
          <a:picLocks noChangeAspect="1"/>
        </xdr:cNvPicPr>
      </xdr:nvPicPr>
      <xdr:blipFill>
        <a:blip xmlns:r="http://schemas.openxmlformats.org/officeDocument/2006/relationships" r:embed="rId2"/>
        <a:stretch>
          <a:fillRect/>
        </a:stretch>
      </xdr:blipFill>
      <xdr:spPr>
        <a:xfrm>
          <a:off x="642938" y="19229340"/>
          <a:ext cx="2066036" cy="1163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413280</xdr:colOff>
      <xdr:row>6</xdr:row>
      <xdr:rowOff>57150</xdr:rowOff>
    </xdr:to>
    <xdr:pic>
      <xdr:nvPicPr>
        <xdr:cNvPr id="6" name="Grafik 5">
          <a:extLst>
            <a:ext uri="{FF2B5EF4-FFF2-40B4-BE49-F238E27FC236}">
              <a16:creationId xmlns:a16="http://schemas.microsoft.com/office/drawing/2014/main" id="{70B16189-DD54-40ED-8340-0AE2400516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21"/>
        <a:stretch/>
      </xdr:blipFill>
      <xdr:spPr>
        <a:xfrm>
          <a:off x="152400" y="0"/>
          <a:ext cx="3323168" cy="19764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6"/>
  <sheetViews>
    <sheetView showGridLines="0" tabSelected="1" zoomScaleNormal="100" zoomScaleSheetLayoutView="90" zoomScalePageLayoutView="85" workbookViewId="0">
      <selection activeCell="C37" sqref="C37:F37"/>
    </sheetView>
  </sheetViews>
  <sheetFormatPr baseColWidth="10" defaultColWidth="111.85546875" defaultRowHeight="15"/>
  <cols>
    <col min="1" max="1" width="5" style="1" customWidth="1"/>
    <col min="2" max="2" width="6.28515625" style="18" customWidth="1"/>
    <col min="3" max="3" width="27.5703125" style="2" customWidth="1"/>
    <col min="4" max="4" width="17.140625" style="2" customWidth="1"/>
    <col min="5" max="5" width="29.85546875" style="2" customWidth="1"/>
    <col min="6" max="6" width="71.140625" style="5" customWidth="1"/>
    <col min="7" max="7" width="7.140625" style="5" customWidth="1"/>
    <col min="8" max="16384" width="111.85546875" style="5"/>
  </cols>
  <sheetData>
    <row r="1" spans="1:6" s="6" customFormat="1" ht="47.45" customHeight="1">
      <c r="A1" s="1"/>
      <c r="B1" s="3"/>
      <c r="C1" s="4"/>
      <c r="D1" s="4"/>
      <c r="E1" s="4"/>
    </row>
    <row r="2" spans="1:6" s="6" customFormat="1" ht="44.25">
      <c r="A2" s="1"/>
      <c r="B2" s="30"/>
      <c r="C2" s="18"/>
      <c r="D2" s="18"/>
      <c r="E2" s="18"/>
    </row>
    <row r="3" spans="1:6" s="6" customFormat="1">
      <c r="A3" s="1"/>
      <c r="B3" s="31"/>
      <c r="C3" s="18"/>
      <c r="D3" s="18"/>
      <c r="E3" s="18"/>
    </row>
    <row r="4" spans="1:6" s="6" customFormat="1">
      <c r="C4" s="18"/>
      <c r="D4" s="18"/>
      <c r="E4" s="18"/>
    </row>
    <row r="5" spans="1:6" s="6" customFormat="1">
      <c r="C5" s="18"/>
      <c r="D5" s="18"/>
      <c r="E5" s="18"/>
    </row>
    <row r="6" spans="1:6" s="6" customFormat="1">
      <c r="C6" s="18"/>
      <c r="D6" s="18"/>
      <c r="E6" s="18"/>
    </row>
    <row r="7" spans="1:6" s="6" customFormat="1" ht="44.25">
      <c r="B7" s="19" t="s">
        <v>235</v>
      </c>
      <c r="C7" s="3"/>
      <c r="D7" s="18"/>
      <c r="E7" s="18"/>
    </row>
    <row r="8" spans="1:6" s="6" customFormat="1">
      <c r="B8" s="20" t="s">
        <v>233</v>
      </c>
      <c r="C8" s="3"/>
      <c r="D8" s="18"/>
      <c r="E8" s="18"/>
    </row>
    <row r="9" spans="1:6" s="6" customFormat="1">
      <c r="B9" s="21"/>
      <c r="C9" s="3"/>
      <c r="D9" s="18"/>
      <c r="E9" s="18"/>
    </row>
    <row r="10" spans="1:6" s="6" customFormat="1">
      <c r="B10" s="21" t="s">
        <v>234</v>
      </c>
      <c r="C10" s="3"/>
      <c r="D10" s="18"/>
      <c r="E10" s="18"/>
    </row>
    <row r="11" spans="1:6" s="22" customFormat="1">
      <c r="B11" s="23"/>
      <c r="C11" s="23"/>
      <c r="D11" s="23"/>
      <c r="E11" s="23"/>
    </row>
    <row r="12" spans="1:6" s="22" customFormat="1" ht="15.75" thickBot="1">
      <c r="B12" s="23"/>
      <c r="C12" s="23"/>
      <c r="D12" s="23"/>
      <c r="E12" s="23"/>
    </row>
    <row r="13" spans="1:6" ht="61.9" customHeight="1" thickTop="1" thickBot="1">
      <c r="B13" s="197" t="s">
        <v>236</v>
      </c>
      <c r="C13" s="198"/>
      <c r="D13" s="198"/>
      <c r="E13" s="198"/>
      <c r="F13" s="199"/>
    </row>
    <row r="14" spans="1:6" ht="15.75" thickTop="1">
      <c r="B14" s="200"/>
      <c r="C14" s="200"/>
      <c r="D14" s="200"/>
      <c r="E14" s="200"/>
      <c r="F14" s="200"/>
    </row>
    <row r="15" spans="1:6" s="6" customFormat="1">
      <c r="A15" s="1"/>
      <c r="B15" s="17" t="s">
        <v>224</v>
      </c>
      <c r="C15" s="15"/>
      <c r="D15" s="15"/>
      <c r="E15" s="15"/>
      <c r="F15" s="15"/>
    </row>
    <row r="16" spans="1:6" s="6" customFormat="1" ht="15.75" thickBot="1">
      <c r="A16" s="1"/>
      <c r="B16" s="18"/>
      <c r="C16" s="15"/>
      <c r="D16" s="15"/>
      <c r="E16" s="15"/>
      <c r="F16" s="15"/>
    </row>
    <row r="17" spans="1:6" ht="15.75" thickTop="1">
      <c r="C17" s="24" t="s">
        <v>193</v>
      </c>
      <c r="F17" s="2"/>
    </row>
    <row r="18" spans="1:6">
      <c r="C18" s="25" t="s">
        <v>232</v>
      </c>
      <c r="F18" s="2"/>
    </row>
    <row r="19" spans="1:6" s="6" customFormat="1">
      <c r="A19" s="1"/>
      <c r="B19" s="18"/>
      <c r="C19" s="25"/>
      <c r="D19" s="8"/>
      <c r="E19" s="8"/>
      <c r="F19" s="8"/>
    </row>
    <row r="20" spans="1:6" s="6" customFormat="1">
      <c r="A20" s="1"/>
      <c r="B20" s="18"/>
      <c r="C20" s="26" t="s">
        <v>192</v>
      </c>
      <c r="D20" s="10"/>
      <c r="E20" s="8"/>
      <c r="F20" s="8"/>
    </row>
    <row r="21" spans="1:6" s="6" customFormat="1">
      <c r="A21" s="1"/>
      <c r="B21" s="18"/>
      <c r="C21" s="26" t="s">
        <v>225</v>
      </c>
      <c r="D21" s="10"/>
      <c r="E21" s="8"/>
      <c r="F21" s="8"/>
    </row>
    <row r="22" spans="1:6" s="6" customFormat="1">
      <c r="A22" s="1"/>
      <c r="B22" s="18"/>
      <c r="C22" s="8"/>
      <c r="D22" s="8"/>
      <c r="E22" s="3"/>
      <c r="F22" s="8"/>
    </row>
    <row r="23" spans="1:6" s="6" customFormat="1" ht="15.75" thickBot="1">
      <c r="A23" s="1"/>
      <c r="B23" s="18"/>
      <c r="C23" s="8"/>
      <c r="D23" s="8"/>
      <c r="E23" s="8"/>
      <c r="F23" s="8"/>
    </row>
    <row r="24" spans="1:6" s="6" customFormat="1" ht="15.75" thickTop="1">
      <c r="A24" s="1"/>
      <c r="B24" s="18"/>
      <c r="C24" s="27" t="s">
        <v>194</v>
      </c>
      <c r="D24" s="8"/>
      <c r="E24" s="8"/>
      <c r="F24" s="8"/>
    </row>
    <row r="25" spans="1:6" s="6" customFormat="1">
      <c r="A25" s="1"/>
      <c r="B25" s="18"/>
      <c r="C25" s="25" t="s">
        <v>223</v>
      </c>
      <c r="D25" s="8"/>
      <c r="E25" s="8"/>
      <c r="F25" s="8"/>
    </row>
    <row r="26" spans="1:6" s="6" customFormat="1">
      <c r="A26" s="1"/>
      <c r="B26" s="18"/>
      <c r="C26" s="25"/>
      <c r="D26" s="8"/>
      <c r="E26" s="8"/>
      <c r="F26" s="8"/>
    </row>
    <row r="27" spans="1:6" s="6" customFormat="1">
      <c r="A27" s="1"/>
      <c r="B27" s="18"/>
      <c r="C27" s="26" t="s">
        <v>195</v>
      </c>
      <c r="D27" s="9"/>
      <c r="E27" s="8"/>
      <c r="F27" s="8"/>
    </row>
    <row r="28" spans="1:6" s="6" customFormat="1">
      <c r="A28" s="1"/>
      <c r="B28" s="18"/>
      <c r="C28" s="26" t="s">
        <v>196</v>
      </c>
      <c r="D28" s="9"/>
      <c r="E28" s="8"/>
      <c r="F28" s="8"/>
    </row>
    <row r="29" spans="1:6" s="6" customFormat="1" ht="15" customHeight="1">
      <c r="A29" s="1"/>
      <c r="B29" s="18"/>
      <c r="C29" s="26" t="s">
        <v>198</v>
      </c>
      <c r="D29" s="9"/>
      <c r="E29" s="16" t="s">
        <v>199</v>
      </c>
      <c r="F29" s="13"/>
    </row>
    <row r="30" spans="1:6" s="6" customFormat="1" ht="4.9000000000000004" customHeight="1">
      <c r="A30" s="1"/>
      <c r="B30" s="18"/>
      <c r="C30" s="28"/>
      <c r="D30" s="11"/>
      <c r="E30" s="13"/>
      <c r="F30" s="13"/>
    </row>
    <row r="31" spans="1:6" s="6" customFormat="1">
      <c r="A31" s="1"/>
      <c r="B31" s="18"/>
      <c r="C31" s="29" t="s">
        <v>197</v>
      </c>
      <c r="D31" s="12" t="str">
        <f>IF(OR(D27="",D28="",D29=""),"",SUM(D27:D29))</f>
        <v/>
      </c>
      <c r="E31" s="8"/>
      <c r="F31" s="8"/>
    </row>
    <row r="32" spans="1:6">
      <c r="F32" s="2"/>
    </row>
    <row r="33" spans="1:6" s="6" customFormat="1">
      <c r="A33" s="1"/>
      <c r="B33" s="18"/>
      <c r="C33" s="8"/>
      <c r="D33" s="8"/>
      <c r="E33" s="8"/>
      <c r="F33" s="8"/>
    </row>
    <row r="34" spans="1:6" s="6" customFormat="1" ht="15.75" thickBot="1">
      <c r="A34" s="1"/>
      <c r="B34" s="18"/>
      <c r="C34" s="8"/>
      <c r="D34" s="8"/>
      <c r="E34" s="8"/>
      <c r="F34" s="8"/>
    </row>
    <row r="35" spans="1:6" ht="125.25" customHeight="1" thickTop="1" thickBot="1">
      <c r="B35" s="32" t="s">
        <v>15</v>
      </c>
      <c r="C35" s="194" t="s">
        <v>229</v>
      </c>
      <c r="D35" s="195"/>
      <c r="E35" s="195"/>
      <c r="F35" s="196"/>
    </row>
    <row r="36" spans="1:6" s="6" customFormat="1" ht="16.5" thickTop="1" thickBot="1">
      <c r="A36" s="1"/>
      <c r="B36" s="34"/>
      <c r="C36" s="34"/>
      <c r="D36" s="34"/>
      <c r="E36" s="34"/>
      <c r="F36" s="34"/>
    </row>
    <row r="37" spans="1:6" s="6" customFormat="1" ht="80.650000000000006" customHeight="1" thickTop="1" thickBot="1">
      <c r="A37" s="1"/>
      <c r="B37" s="32" t="s">
        <v>16</v>
      </c>
      <c r="C37" s="194" t="s">
        <v>245</v>
      </c>
      <c r="D37" s="195"/>
      <c r="E37" s="195"/>
      <c r="F37" s="196"/>
    </row>
    <row r="38" spans="1:6" ht="16.5" thickTop="1" thickBot="1">
      <c r="F38" s="2"/>
    </row>
    <row r="39" spans="1:6" ht="68.45" customHeight="1" thickTop="1" thickBot="1">
      <c r="B39" s="32" t="s">
        <v>17</v>
      </c>
      <c r="C39" s="194" t="s">
        <v>228</v>
      </c>
      <c r="D39" s="195"/>
      <c r="E39" s="195"/>
      <c r="F39" s="196"/>
    </row>
    <row r="40" spans="1:6" ht="16.5" thickTop="1" thickBot="1"/>
    <row r="41" spans="1:6" ht="51.4" customHeight="1" thickTop="1" thickBot="1">
      <c r="B41" s="32" t="s">
        <v>18</v>
      </c>
      <c r="C41" s="194" t="s">
        <v>230</v>
      </c>
      <c r="D41" s="195"/>
      <c r="E41" s="195"/>
      <c r="F41" s="196"/>
    </row>
    <row r="42" spans="1:6" ht="16.5" thickTop="1" thickBot="1"/>
    <row r="43" spans="1:6" ht="56.25" customHeight="1" thickTop="1" thickBot="1">
      <c r="B43" s="32" t="s">
        <v>19</v>
      </c>
      <c r="C43" s="194" t="s">
        <v>237</v>
      </c>
      <c r="D43" s="195"/>
      <c r="E43" s="195"/>
      <c r="F43" s="196"/>
    </row>
    <row r="44" spans="1:6" ht="16.5" thickTop="1" thickBot="1"/>
    <row r="45" spans="1:6" ht="63.95" customHeight="1" thickTop="1" thickBot="1">
      <c r="B45" s="32" t="s">
        <v>244</v>
      </c>
      <c r="C45" s="194" t="s">
        <v>238</v>
      </c>
      <c r="D45" s="195"/>
      <c r="E45" s="195"/>
      <c r="F45" s="196"/>
    </row>
    <row r="46" spans="1:6" ht="15.75" thickTop="1"/>
  </sheetData>
  <sheetProtection selectLockedCells="1"/>
  <dataConsolidate/>
  <mergeCells count="8">
    <mergeCell ref="C43:F43"/>
    <mergeCell ref="C45:F45"/>
    <mergeCell ref="C35:F35"/>
    <mergeCell ref="B13:F13"/>
    <mergeCell ref="B14:F14"/>
    <mergeCell ref="C39:F39"/>
    <mergeCell ref="C41:F41"/>
    <mergeCell ref="C37:F37"/>
  </mergeCells>
  <pageMargins left="0.25" right="0.25" top="0.75" bottom="0.75" header="0.3" footer="0.3"/>
  <pageSetup paperSize="9" scale="60" fitToHeight="0" orientation="portrait" horizontalDpi="4294967293" verticalDpi="4294967293" r:id="rId1"/>
  <headerFooter>
    <oddFooter>&amp;C&amp;"Bahnschrift Light,Standard"&amp;12© The Eco Wedding 2020 | www.eco-wedding.de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0"/>
  <sheetViews>
    <sheetView showGridLines="0" showWhiteSpace="0" zoomScaleNormal="100" zoomScaleSheetLayoutView="100" zoomScalePageLayoutView="85" workbookViewId="0">
      <selection activeCell="L28" sqref="L28"/>
    </sheetView>
  </sheetViews>
  <sheetFormatPr baseColWidth="10" defaultColWidth="111.85546875" defaultRowHeight="15"/>
  <cols>
    <col min="1" max="1" width="2.140625" style="22" customWidth="1"/>
    <col min="2" max="2" width="3.42578125" style="22" bestFit="1" customWidth="1"/>
    <col min="3" max="3" width="37.28515625" style="63" customWidth="1"/>
    <col min="4" max="4" width="21.28515625" style="63" customWidth="1"/>
    <col min="5" max="5" width="14.5703125" style="63" bestFit="1" customWidth="1"/>
    <col min="6" max="6" width="21.140625" style="22" customWidth="1"/>
    <col min="7" max="7" width="21.28515625" style="22" customWidth="1"/>
    <col min="8" max="8" width="19.140625" style="121" customWidth="1"/>
    <col min="9" max="9" width="36.140625" style="23" customWidth="1"/>
    <col min="10" max="10" width="1" style="22" customWidth="1"/>
    <col min="11" max="11" width="3.42578125" style="22" customWidth="1"/>
    <col min="12" max="16384" width="111.85546875" style="22"/>
  </cols>
  <sheetData>
    <row r="1" spans="1:9" ht="47.45" customHeight="1">
      <c r="A1" s="63"/>
      <c r="B1" s="64"/>
      <c r="C1" s="65"/>
      <c r="D1" s="65"/>
      <c r="E1" s="65"/>
      <c r="H1" s="22"/>
      <c r="I1" s="22"/>
    </row>
    <row r="2" spans="1:9" ht="44.25">
      <c r="A2" s="63"/>
      <c r="B2" s="67"/>
      <c r="C2" s="23"/>
      <c r="D2" s="23"/>
      <c r="E2" s="23"/>
      <c r="H2" s="22"/>
      <c r="I2" s="22"/>
    </row>
    <row r="3" spans="1:9">
      <c r="A3" s="63"/>
      <c r="B3" s="68"/>
      <c r="C3" s="23"/>
      <c r="D3" s="23"/>
      <c r="E3" s="23"/>
      <c r="H3" s="22"/>
      <c r="I3" s="22"/>
    </row>
    <row r="4" spans="1:9">
      <c r="C4" s="23"/>
      <c r="D4" s="23"/>
      <c r="E4" s="23"/>
      <c r="H4" s="22"/>
      <c r="I4" s="22"/>
    </row>
    <row r="5" spans="1:9">
      <c r="C5" s="23"/>
      <c r="D5" s="23"/>
      <c r="E5" s="23"/>
      <c r="H5" s="22"/>
      <c r="I5" s="22"/>
    </row>
    <row r="6" spans="1:9">
      <c r="C6" s="23"/>
      <c r="D6" s="23"/>
      <c r="E6" s="23"/>
      <c r="H6" s="22"/>
      <c r="I6" s="22"/>
    </row>
    <row r="7" spans="1:9" ht="44.25">
      <c r="B7" s="69" t="s">
        <v>242</v>
      </c>
      <c r="C7" s="64"/>
      <c r="D7" s="23"/>
      <c r="E7" s="23"/>
      <c r="H7" s="22"/>
      <c r="I7" s="22"/>
    </row>
    <row r="8" spans="1:9">
      <c r="B8" s="70" t="s">
        <v>233</v>
      </c>
      <c r="C8" s="64"/>
      <c r="D8" s="23"/>
      <c r="E8" s="23"/>
      <c r="H8" s="22"/>
      <c r="I8" s="22"/>
    </row>
    <row r="9" spans="1:9">
      <c r="B9" s="71"/>
      <c r="C9" s="64"/>
      <c r="D9" s="23"/>
      <c r="E9" s="23"/>
      <c r="H9" s="22"/>
      <c r="I9" s="22"/>
    </row>
    <row r="10" spans="1:9">
      <c r="B10" s="71" t="s">
        <v>234</v>
      </c>
      <c r="C10" s="64"/>
      <c r="D10" s="23"/>
      <c r="E10" s="23"/>
      <c r="H10" s="22"/>
      <c r="I10" s="22"/>
    </row>
    <row r="11" spans="1:9" ht="15" customHeight="1">
      <c r="C11" s="22"/>
      <c r="D11" s="22"/>
      <c r="H11" s="22"/>
      <c r="I11" s="22"/>
    </row>
    <row r="12" spans="1:9" ht="15.75" thickBot="1">
      <c r="C12" s="22"/>
      <c r="D12" s="22"/>
      <c r="H12" s="22"/>
      <c r="I12" s="22"/>
    </row>
    <row r="13" spans="1:9" ht="15.75" thickTop="1">
      <c r="C13" s="35" t="s">
        <v>239</v>
      </c>
      <c r="D13" s="36"/>
      <c r="E13" s="36"/>
      <c r="F13" s="36"/>
      <c r="G13" s="36"/>
      <c r="H13" s="36"/>
      <c r="I13" s="38"/>
    </row>
    <row r="14" spans="1:9">
      <c r="C14" s="39"/>
      <c r="D14" s="40"/>
      <c r="E14" s="40"/>
      <c r="F14" s="164"/>
      <c r="G14" s="165" t="s">
        <v>191</v>
      </c>
      <c r="H14" s="40"/>
      <c r="I14" s="44"/>
    </row>
    <row r="15" spans="1:9">
      <c r="C15" s="45" t="s">
        <v>218</v>
      </c>
      <c r="D15" s="166" t="str">
        <f>Anleitung!D31</f>
        <v/>
      </c>
      <c r="E15" s="47"/>
      <c r="F15" s="164" t="s">
        <v>202</v>
      </c>
      <c r="G15" s="167" t="str">
        <f>IF(OR(D16="",D19=""),"",G42/D19)</f>
        <v/>
      </c>
      <c r="H15" s="40"/>
      <c r="I15" s="44"/>
    </row>
    <row r="16" spans="1:9" ht="15" customHeight="1">
      <c r="C16" s="45" t="s">
        <v>186</v>
      </c>
      <c r="D16" s="168" t="str">
        <f>IF(SUM(G25:G217)&lt;1,"",SUM(G25:G217)/2)</f>
        <v/>
      </c>
      <c r="E16" s="40"/>
      <c r="F16" s="169"/>
      <c r="G16" s="165" t="s">
        <v>226</v>
      </c>
      <c r="H16" s="40"/>
      <c r="I16" s="44"/>
    </row>
    <row r="17" spans="2:9">
      <c r="C17" s="51" t="s">
        <v>188</v>
      </c>
      <c r="D17" s="170" t="str">
        <f>IF(OR(D15="",D16=""),"",D15-D16)</f>
        <v/>
      </c>
      <c r="E17" s="40"/>
      <c r="F17" s="164" t="s">
        <v>202</v>
      </c>
      <c r="G17" s="171" t="str">
        <f>IF(OR(D16="",D20=""),"",(D16-G42)/D20)</f>
        <v/>
      </c>
      <c r="H17" s="40"/>
      <c r="I17" s="44"/>
    </row>
    <row r="18" spans="2:9" ht="6" customHeight="1">
      <c r="C18" s="51"/>
      <c r="D18" s="172"/>
      <c r="E18" s="40"/>
      <c r="F18" s="164"/>
      <c r="G18" s="173"/>
      <c r="H18" s="40"/>
      <c r="I18" s="44"/>
    </row>
    <row r="19" spans="2:9">
      <c r="C19" s="56" t="s">
        <v>201</v>
      </c>
      <c r="D19" s="174" t="str">
        <f>IF(Anleitung!D20="","",Anleitung!D20)</f>
        <v/>
      </c>
      <c r="E19" s="40"/>
      <c r="F19" s="40"/>
      <c r="G19" s="40"/>
      <c r="H19" s="40"/>
      <c r="I19" s="44"/>
    </row>
    <row r="20" spans="2:9">
      <c r="C20" s="56" t="s">
        <v>227</v>
      </c>
      <c r="D20" s="174" t="str">
        <f>IF(Anleitung!D21="","",Anleitung!D21)</f>
        <v/>
      </c>
      <c r="E20" s="40"/>
      <c r="F20" s="40"/>
      <c r="G20" s="40"/>
      <c r="H20" s="40"/>
      <c r="I20" s="44"/>
    </row>
    <row r="21" spans="2:9" ht="15" customHeight="1" thickBot="1">
      <c r="C21" s="58"/>
      <c r="D21" s="59"/>
      <c r="E21" s="60"/>
      <c r="F21" s="59"/>
      <c r="G21" s="59"/>
      <c r="H21" s="59"/>
      <c r="I21" s="62"/>
    </row>
    <row r="22" spans="2:9" ht="15.75" thickTop="1"/>
    <row r="23" spans="2:9" ht="15" customHeight="1" thickBot="1">
      <c r="C23" s="75"/>
      <c r="D23" s="76"/>
      <c r="E23" s="76"/>
      <c r="F23" s="77"/>
      <c r="G23" s="77"/>
      <c r="H23" s="122"/>
    </row>
    <row r="24" spans="2:9" ht="15.75" thickBot="1">
      <c r="B24" s="213"/>
      <c r="C24" s="209" t="s">
        <v>20</v>
      </c>
      <c r="D24" s="210"/>
      <c r="E24" s="211" t="s">
        <v>22</v>
      </c>
      <c r="F24" s="211" t="s">
        <v>182</v>
      </c>
      <c r="G24" s="211" t="s">
        <v>183</v>
      </c>
      <c r="H24" s="214" t="s">
        <v>21</v>
      </c>
      <c r="I24" s="211" t="s">
        <v>31</v>
      </c>
    </row>
    <row r="25" spans="2:9" ht="15.75" thickBot="1">
      <c r="B25" s="81"/>
      <c r="C25" s="79" t="s">
        <v>1</v>
      </c>
      <c r="D25" s="79"/>
      <c r="E25" s="80"/>
      <c r="F25" s="81"/>
      <c r="G25" s="81"/>
      <c r="H25" s="123"/>
      <c r="I25" s="83"/>
    </row>
    <row r="26" spans="2:9">
      <c r="B26" s="124"/>
      <c r="C26" s="205" t="s">
        <v>215</v>
      </c>
      <c r="D26" s="206"/>
      <c r="E26" s="84"/>
      <c r="F26" s="85"/>
      <c r="G26" s="103" t="str">
        <f>IF(OR(F26="",E26=""),"",E26*F26)</f>
        <v/>
      </c>
      <c r="H26" s="175" t="s">
        <v>99</v>
      </c>
      <c r="I26" s="86"/>
    </row>
    <row r="27" spans="2:9">
      <c r="B27" s="125"/>
      <c r="C27" s="203" t="s">
        <v>24</v>
      </c>
      <c r="D27" s="204"/>
      <c r="E27" s="87"/>
      <c r="F27" s="88"/>
      <c r="G27" s="105" t="str">
        <f>IF(OR(F27="",E27=""),"",E27*F27)</f>
        <v/>
      </c>
      <c r="H27" s="176" t="s">
        <v>101</v>
      </c>
      <c r="I27" s="89" t="s">
        <v>102</v>
      </c>
    </row>
    <row r="28" spans="2:9">
      <c r="B28" s="125"/>
      <c r="C28" s="203" t="s">
        <v>26</v>
      </c>
      <c r="D28" s="204"/>
      <c r="E28" s="87"/>
      <c r="F28" s="88"/>
      <c r="G28" s="105" t="str">
        <f t="shared" ref="G28:G29" si="0">IF(OR(F28="",E28=""),"",E28*F28)</f>
        <v/>
      </c>
      <c r="H28" s="176" t="s">
        <v>104</v>
      </c>
      <c r="I28" s="89"/>
    </row>
    <row r="29" spans="2:9">
      <c r="B29" s="125"/>
      <c r="C29" s="203" t="s">
        <v>135</v>
      </c>
      <c r="D29" s="204"/>
      <c r="E29" s="87"/>
      <c r="F29" s="88"/>
      <c r="G29" s="105" t="str">
        <f t="shared" si="0"/>
        <v/>
      </c>
      <c r="H29" s="176" t="s">
        <v>103</v>
      </c>
      <c r="I29" s="89"/>
    </row>
    <row r="30" spans="2:9">
      <c r="B30" s="125" t="s">
        <v>212</v>
      </c>
      <c r="C30" s="203" t="s">
        <v>35</v>
      </c>
      <c r="D30" s="204"/>
      <c r="E30" s="87"/>
      <c r="F30" s="88"/>
      <c r="G30" s="105" t="str">
        <f t="shared" ref="G30:G40" si="1">IF(OR(F30="",E30=""),"",E30*F30)</f>
        <v/>
      </c>
      <c r="H30" s="176" t="s">
        <v>106</v>
      </c>
      <c r="I30" s="89" t="s">
        <v>105</v>
      </c>
    </row>
    <row r="31" spans="2:9">
      <c r="B31" s="125"/>
      <c r="C31" s="203" t="s">
        <v>27</v>
      </c>
      <c r="D31" s="204"/>
      <c r="E31" s="87"/>
      <c r="F31" s="88"/>
      <c r="G31" s="105" t="str">
        <f t="shared" si="1"/>
        <v/>
      </c>
      <c r="H31" s="176" t="s">
        <v>116</v>
      </c>
      <c r="I31" s="89"/>
    </row>
    <row r="32" spans="2:9">
      <c r="B32" s="125"/>
      <c r="C32" s="203" t="s">
        <v>28</v>
      </c>
      <c r="D32" s="204"/>
      <c r="E32" s="87"/>
      <c r="F32" s="88"/>
      <c r="G32" s="105" t="str">
        <f t="shared" si="1"/>
        <v/>
      </c>
      <c r="H32" s="176" t="s">
        <v>100</v>
      </c>
      <c r="I32" s="89"/>
    </row>
    <row r="33" spans="2:9">
      <c r="B33" s="125"/>
      <c r="C33" s="203" t="s">
        <v>29</v>
      </c>
      <c r="D33" s="204"/>
      <c r="E33" s="87"/>
      <c r="F33" s="88"/>
      <c r="G33" s="105" t="str">
        <f t="shared" si="1"/>
        <v/>
      </c>
      <c r="H33" s="176" t="s">
        <v>103</v>
      </c>
      <c r="I33" s="89"/>
    </row>
    <row r="34" spans="2:9">
      <c r="B34" s="125"/>
      <c r="C34" s="203" t="s">
        <v>30</v>
      </c>
      <c r="D34" s="204"/>
      <c r="E34" s="87"/>
      <c r="F34" s="88"/>
      <c r="G34" s="105" t="str">
        <f t="shared" si="1"/>
        <v/>
      </c>
      <c r="H34" s="176" t="s">
        <v>104</v>
      </c>
      <c r="I34" s="89"/>
    </row>
    <row r="35" spans="2:9">
      <c r="B35" s="125" t="s">
        <v>212</v>
      </c>
      <c r="C35" s="203" t="s">
        <v>3</v>
      </c>
      <c r="D35" s="204"/>
      <c r="E35" s="87"/>
      <c r="F35" s="88"/>
      <c r="G35" s="105" t="str">
        <f t="shared" si="1"/>
        <v/>
      </c>
      <c r="H35" s="176" t="s">
        <v>107</v>
      </c>
      <c r="I35" s="89"/>
    </row>
    <row r="36" spans="2:9">
      <c r="B36" s="125"/>
      <c r="C36" s="203" t="s">
        <v>178</v>
      </c>
      <c r="D36" s="204"/>
      <c r="E36" s="87"/>
      <c r="F36" s="88"/>
      <c r="G36" s="105" t="str">
        <f t="shared" si="1"/>
        <v/>
      </c>
      <c r="H36" s="176" t="s">
        <v>153</v>
      </c>
      <c r="I36" s="89"/>
    </row>
    <row r="37" spans="2:9" ht="30">
      <c r="B37" s="125"/>
      <c r="C37" s="203" t="s">
        <v>34</v>
      </c>
      <c r="D37" s="204"/>
      <c r="E37" s="87"/>
      <c r="F37" s="88"/>
      <c r="G37" s="105" t="str">
        <f t="shared" si="1"/>
        <v/>
      </c>
      <c r="H37" s="176" t="s">
        <v>108</v>
      </c>
      <c r="I37" s="89" t="s">
        <v>155</v>
      </c>
    </row>
    <row r="38" spans="2:9">
      <c r="B38" s="125"/>
      <c r="C38" s="203" t="s">
        <v>67</v>
      </c>
      <c r="D38" s="204"/>
      <c r="E38" s="87"/>
      <c r="F38" s="88"/>
      <c r="G38" s="105" t="str">
        <f t="shared" si="1"/>
        <v/>
      </c>
      <c r="H38" s="176" t="s">
        <v>109</v>
      </c>
      <c r="I38" s="89"/>
    </row>
    <row r="39" spans="2:9">
      <c r="B39" s="125"/>
      <c r="C39" s="201" t="s">
        <v>43</v>
      </c>
      <c r="D39" s="202"/>
      <c r="E39" s="87"/>
      <c r="F39" s="88"/>
      <c r="G39" s="105" t="str">
        <f t="shared" si="1"/>
        <v/>
      </c>
      <c r="H39" s="177"/>
      <c r="I39" s="89"/>
    </row>
    <row r="40" spans="2:9" ht="15.4" customHeight="1">
      <c r="B40" s="125"/>
      <c r="C40" s="201" t="s">
        <v>43</v>
      </c>
      <c r="D40" s="202"/>
      <c r="E40" s="87"/>
      <c r="F40" s="88"/>
      <c r="G40" s="105" t="str">
        <f t="shared" si="1"/>
        <v/>
      </c>
      <c r="H40" s="178"/>
      <c r="I40" s="89"/>
    </row>
    <row r="41" spans="2:9" ht="9" customHeight="1">
      <c r="B41" s="126"/>
      <c r="C41" s="90"/>
      <c r="D41" s="90"/>
      <c r="E41" s="91"/>
      <c r="F41" s="92"/>
      <c r="G41" s="106"/>
      <c r="H41" s="179"/>
      <c r="I41" s="93"/>
    </row>
    <row r="42" spans="2:9">
      <c r="B42" s="66" t="s">
        <v>214</v>
      </c>
      <c r="F42" s="94" t="s">
        <v>185</v>
      </c>
      <c r="G42" s="108">
        <f>SUM(G26:G41)</f>
        <v>0</v>
      </c>
      <c r="H42" s="180"/>
    </row>
    <row r="43" spans="2:9" ht="15.75" thickBot="1">
      <c r="B43" s="81"/>
      <c r="C43" s="79" t="s">
        <v>2</v>
      </c>
      <c r="D43" s="79"/>
      <c r="E43" s="80"/>
      <c r="F43" s="81"/>
      <c r="G43" s="110"/>
      <c r="H43" s="181"/>
      <c r="I43" s="83"/>
    </row>
    <row r="44" spans="2:9" ht="45">
      <c r="B44" s="124"/>
      <c r="C44" s="205" t="s">
        <v>36</v>
      </c>
      <c r="D44" s="206"/>
      <c r="E44" s="84"/>
      <c r="F44" s="85"/>
      <c r="G44" s="103" t="str">
        <f t="shared" ref="G44:G53" si="2">IF(OR(F44="",E44=""),"",E44*F44)</f>
        <v/>
      </c>
      <c r="H44" s="175" t="s">
        <v>111</v>
      </c>
      <c r="I44" s="86" t="s">
        <v>37</v>
      </c>
    </row>
    <row r="45" spans="2:9">
      <c r="B45" s="125"/>
      <c r="C45" s="203" t="s">
        <v>38</v>
      </c>
      <c r="D45" s="204"/>
      <c r="E45" s="87"/>
      <c r="F45" s="88"/>
      <c r="G45" s="105" t="str">
        <f t="shared" si="2"/>
        <v/>
      </c>
      <c r="H45" s="176" t="s">
        <v>110</v>
      </c>
      <c r="I45" s="89"/>
    </row>
    <row r="46" spans="2:9">
      <c r="B46" s="125"/>
      <c r="C46" s="203" t="s">
        <v>39</v>
      </c>
      <c r="D46" s="204"/>
      <c r="E46" s="87"/>
      <c r="F46" s="88"/>
      <c r="G46" s="105" t="str">
        <f t="shared" si="2"/>
        <v/>
      </c>
      <c r="H46" s="176" t="s">
        <v>181</v>
      </c>
      <c r="I46" s="89"/>
    </row>
    <row r="47" spans="2:9">
      <c r="B47" s="125"/>
      <c r="C47" s="203" t="s">
        <v>24</v>
      </c>
      <c r="D47" s="204"/>
      <c r="E47" s="87"/>
      <c r="F47" s="88"/>
      <c r="G47" s="105" t="str">
        <f t="shared" si="2"/>
        <v/>
      </c>
      <c r="H47" s="176" t="s">
        <v>101</v>
      </c>
      <c r="I47" s="89" t="s">
        <v>102</v>
      </c>
    </row>
    <row r="48" spans="2:9">
      <c r="B48" s="125"/>
      <c r="C48" s="203" t="s">
        <v>138</v>
      </c>
      <c r="D48" s="204"/>
      <c r="E48" s="87"/>
      <c r="F48" s="88"/>
      <c r="G48" s="105" t="str">
        <f t="shared" si="2"/>
        <v/>
      </c>
      <c r="H48" s="176" t="s">
        <v>112</v>
      </c>
      <c r="I48" s="89" t="s">
        <v>113</v>
      </c>
    </row>
    <row r="49" spans="2:9">
      <c r="B49" s="125"/>
      <c r="C49" s="203" t="s">
        <v>67</v>
      </c>
      <c r="D49" s="204"/>
      <c r="E49" s="87"/>
      <c r="F49" s="88"/>
      <c r="G49" s="105" t="str">
        <f t="shared" si="2"/>
        <v/>
      </c>
      <c r="H49" s="176" t="s">
        <v>109</v>
      </c>
      <c r="I49" s="89"/>
    </row>
    <row r="50" spans="2:9">
      <c r="B50" s="125"/>
      <c r="C50" s="203" t="s">
        <v>114</v>
      </c>
      <c r="D50" s="204"/>
      <c r="E50" s="87"/>
      <c r="F50" s="88"/>
      <c r="G50" s="105" t="str">
        <f t="shared" si="2"/>
        <v/>
      </c>
      <c r="H50" s="176" t="s">
        <v>108</v>
      </c>
      <c r="I50" s="89"/>
    </row>
    <row r="51" spans="2:9">
      <c r="B51" s="125"/>
      <c r="C51" s="203" t="s">
        <v>135</v>
      </c>
      <c r="D51" s="204"/>
      <c r="E51" s="87"/>
      <c r="F51" s="88"/>
      <c r="G51" s="105" t="str">
        <f t="shared" si="2"/>
        <v/>
      </c>
      <c r="H51" s="176" t="s">
        <v>115</v>
      </c>
      <c r="I51" s="89"/>
    </row>
    <row r="52" spans="2:9">
      <c r="B52" s="125"/>
      <c r="C52" s="201" t="s">
        <v>43</v>
      </c>
      <c r="D52" s="202"/>
      <c r="E52" s="87"/>
      <c r="F52" s="88"/>
      <c r="G52" s="105" t="str">
        <f t="shared" si="2"/>
        <v/>
      </c>
      <c r="H52" s="177"/>
      <c r="I52" s="89"/>
    </row>
    <row r="53" spans="2:9">
      <c r="B53" s="125"/>
      <c r="C53" s="201" t="s">
        <v>43</v>
      </c>
      <c r="D53" s="202"/>
      <c r="E53" s="87"/>
      <c r="F53" s="88"/>
      <c r="G53" s="105" t="str">
        <f t="shared" si="2"/>
        <v/>
      </c>
      <c r="H53" s="178"/>
      <c r="I53" s="89"/>
    </row>
    <row r="54" spans="2:9" ht="9.4" customHeight="1">
      <c r="B54" s="126"/>
      <c r="C54" s="90"/>
      <c r="D54" s="90"/>
      <c r="E54" s="91"/>
      <c r="F54" s="92"/>
      <c r="G54" s="106"/>
      <c r="H54" s="179"/>
      <c r="I54" s="93"/>
    </row>
    <row r="55" spans="2:9">
      <c r="B55" s="66" t="s">
        <v>214</v>
      </c>
      <c r="F55" s="94" t="s">
        <v>185</v>
      </c>
      <c r="G55" s="108">
        <f>SUM(G44:G54)</f>
        <v>0</v>
      </c>
      <c r="H55" s="180"/>
    </row>
    <row r="56" spans="2:9" ht="15.75" thickBot="1">
      <c r="B56" s="81"/>
      <c r="C56" s="79" t="s">
        <v>40</v>
      </c>
      <c r="D56" s="79"/>
      <c r="E56" s="80"/>
      <c r="F56" s="81"/>
      <c r="G56" s="110"/>
      <c r="H56" s="181"/>
      <c r="I56" s="83"/>
    </row>
    <row r="57" spans="2:9">
      <c r="B57" s="124"/>
      <c r="C57" s="205" t="s">
        <v>42</v>
      </c>
      <c r="D57" s="206"/>
      <c r="E57" s="84"/>
      <c r="F57" s="85"/>
      <c r="G57" s="103" t="str">
        <f t="shared" ref="G57:G61" si="3">IF(OR(F57="",E57=""),"",E57*F57)</f>
        <v/>
      </c>
      <c r="H57" s="175" t="s">
        <v>141</v>
      </c>
      <c r="I57" s="86"/>
    </row>
    <row r="58" spans="2:9">
      <c r="B58" s="125"/>
      <c r="C58" s="203" t="s">
        <v>114</v>
      </c>
      <c r="D58" s="204"/>
      <c r="E58" s="87"/>
      <c r="F58" s="88"/>
      <c r="G58" s="105" t="str">
        <f t="shared" si="3"/>
        <v/>
      </c>
      <c r="H58" s="176" t="s">
        <v>119</v>
      </c>
      <c r="I58" s="89"/>
    </row>
    <row r="59" spans="2:9">
      <c r="B59" s="125"/>
      <c r="C59" s="203" t="s">
        <v>41</v>
      </c>
      <c r="D59" s="204"/>
      <c r="E59" s="87"/>
      <c r="F59" s="88"/>
      <c r="G59" s="105" t="str">
        <f t="shared" si="3"/>
        <v/>
      </c>
      <c r="H59" s="176" t="s">
        <v>103</v>
      </c>
      <c r="I59" s="89"/>
    </row>
    <row r="60" spans="2:9">
      <c r="B60" s="125"/>
      <c r="C60" s="201" t="s">
        <v>43</v>
      </c>
      <c r="D60" s="202"/>
      <c r="E60" s="87"/>
      <c r="F60" s="88"/>
      <c r="G60" s="105" t="str">
        <f t="shared" si="3"/>
        <v/>
      </c>
      <c r="H60" s="177"/>
      <c r="I60" s="89"/>
    </row>
    <row r="61" spans="2:9">
      <c r="B61" s="125"/>
      <c r="C61" s="201" t="s">
        <v>43</v>
      </c>
      <c r="D61" s="202"/>
      <c r="E61" s="87"/>
      <c r="F61" s="88"/>
      <c r="G61" s="105" t="str">
        <f t="shared" si="3"/>
        <v/>
      </c>
      <c r="H61" s="178"/>
      <c r="I61" s="89"/>
    </row>
    <row r="62" spans="2:9" ht="9.4" customHeight="1">
      <c r="B62" s="126"/>
      <c r="C62" s="90"/>
      <c r="D62" s="90"/>
      <c r="E62" s="91"/>
      <c r="F62" s="92"/>
      <c r="G62" s="106"/>
      <c r="H62" s="179"/>
      <c r="I62" s="93"/>
    </row>
    <row r="63" spans="2:9">
      <c r="C63" s="91"/>
      <c r="D63" s="91"/>
      <c r="E63" s="91"/>
      <c r="F63" s="94" t="s">
        <v>185</v>
      </c>
      <c r="G63" s="108">
        <f>SUM(G57:G62)</f>
        <v>0</v>
      </c>
      <c r="H63" s="180"/>
      <c r="I63" s="93"/>
    </row>
    <row r="64" spans="2:9" ht="15.75" thickBot="1">
      <c r="B64" s="81"/>
      <c r="C64" s="79" t="s">
        <v>3</v>
      </c>
      <c r="D64" s="79"/>
      <c r="E64" s="80"/>
      <c r="F64" s="81"/>
      <c r="G64" s="110"/>
      <c r="H64" s="181"/>
      <c r="I64" s="83"/>
    </row>
    <row r="65" spans="2:9">
      <c r="B65" s="124" t="s">
        <v>212</v>
      </c>
      <c r="C65" s="205" t="s">
        <v>142</v>
      </c>
      <c r="D65" s="206"/>
      <c r="E65" s="84"/>
      <c r="F65" s="85"/>
      <c r="G65" s="103" t="str">
        <f t="shared" ref="G65:G77" si="4">IF(OR(F65="",E65=""),"",E65*F65)</f>
        <v/>
      </c>
      <c r="H65" s="175" t="s">
        <v>144</v>
      </c>
      <c r="I65" s="86" t="s">
        <v>143</v>
      </c>
    </row>
    <row r="66" spans="2:9">
      <c r="B66" s="125" t="s">
        <v>212</v>
      </c>
      <c r="C66" s="203" t="s">
        <v>44</v>
      </c>
      <c r="D66" s="204"/>
      <c r="E66" s="87"/>
      <c r="F66" s="88"/>
      <c r="G66" s="105" t="str">
        <f t="shared" si="4"/>
        <v/>
      </c>
      <c r="H66" s="176" t="s">
        <v>145</v>
      </c>
      <c r="I66" s="89" t="s">
        <v>143</v>
      </c>
    </row>
    <row r="67" spans="2:9">
      <c r="B67" s="125" t="s">
        <v>212</v>
      </c>
      <c r="C67" s="203" t="s">
        <v>45</v>
      </c>
      <c r="D67" s="204"/>
      <c r="E67" s="87"/>
      <c r="F67" s="88"/>
      <c r="G67" s="105" t="str">
        <f t="shared" si="4"/>
        <v/>
      </c>
      <c r="H67" s="176" t="s">
        <v>146</v>
      </c>
      <c r="I67" s="89" t="s">
        <v>143</v>
      </c>
    </row>
    <row r="68" spans="2:9">
      <c r="B68" s="125" t="s">
        <v>212</v>
      </c>
      <c r="C68" s="203" t="s">
        <v>147</v>
      </c>
      <c r="D68" s="204"/>
      <c r="E68" s="87"/>
      <c r="F68" s="88"/>
      <c r="G68" s="105" t="str">
        <f t="shared" si="4"/>
        <v/>
      </c>
      <c r="H68" s="176" t="s">
        <v>127</v>
      </c>
      <c r="I68" s="89"/>
    </row>
    <row r="69" spans="2:9">
      <c r="B69" s="125" t="s">
        <v>212</v>
      </c>
      <c r="C69" s="203" t="s">
        <v>46</v>
      </c>
      <c r="D69" s="204"/>
      <c r="E69" s="87"/>
      <c r="F69" s="88"/>
      <c r="G69" s="105" t="str">
        <f t="shared" si="4"/>
        <v/>
      </c>
      <c r="H69" s="176" t="s">
        <v>148</v>
      </c>
      <c r="I69" s="89" t="s">
        <v>143</v>
      </c>
    </row>
    <row r="70" spans="2:9">
      <c r="B70" s="125" t="s">
        <v>212</v>
      </c>
      <c r="C70" s="203" t="s">
        <v>47</v>
      </c>
      <c r="D70" s="204"/>
      <c r="E70" s="87"/>
      <c r="F70" s="88"/>
      <c r="G70" s="105" t="str">
        <f t="shared" si="4"/>
        <v/>
      </c>
      <c r="H70" s="176" t="s">
        <v>149</v>
      </c>
      <c r="I70" s="89" t="s">
        <v>143</v>
      </c>
    </row>
    <row r="71" spans="2:9">
      <c r="B71" s="125"/>
      <c r="C71" s="203" t="s">
        <v>152</v>
      </c>
      <c r="D71" s="204"/>
      <c r="E71" s="87"/>
      <c r="F71" s="88"/>
      <c r="G71" s="105" t="str">
        <f t="shared" si="4"/>
        <v/>
      </c>
      <c r="H71" s="176" t="s">
        <v>153</v>
      </c>
      <c r="I71" s="89"/>
    </row>
    <row r="72" spans="2:9">
      <c r="B72" s="125" t="s">
        <v>212</v>
      </c>
      <c r="C72" s="203" t="s">
        <v>48</v>
      </c>
      <c r="D72" s="204"/>
      <c r="E72" s="87"/>
      <c r="F72" s="88"/>
      <c r="G72" s="105" t="str">
        <f t="shared" si="4"/>
        <v/>
      </c>
      <c r="H72" s="176" t="s">
        <v>151</v>
      </c>
      <c r="I72" s="89" t="s">
        <v>143</v>
      </c>
    </row>
    <row r="73" spans="2:9">
      <c r="B73" s="125" t="s">
        <v>212</v>
      </c>
      <c r="C73" s="203" t="s">
        <v>49</v>
      </c>
      <c r="D73" s="204"/>
      <c r="E73" s="87"/>
      <c r="F73" s="88"/>
      <c r="G73" s="105" t="str">
        <f t="shared" si="4"/>
        <v/>
      </c>
      <c r="H73" s="176" t="s">
        <v>150</v>
      </c>
      <c r="I73" s="89" t="s">
        <v>143</v>
      </c>
    </row>
    <row r="74" spans="2:9">
      <c r="B74" s="125"/>
      <c r="C74" s="203" t="s">
        <v>50</v>
      </c>
      <c r="D74" s="204"/>
      <c r="E74" s="87"/>
      <c r="F74" s="88"/>
      <c r="G74" s="105" t="str">
        <f t="shared" si="4"/>
        <v/>
      </c>
      <c r="H74" s="176" t="s">
        <v>119</v>
      </c>
      <c r="I74" s="89"/>
    </row>
    <row r="75" spans="2:9">
      <c r="B75" s="125"/>
      <c r="C75" s="203" t="s">
        <v>178</v>
      </c>
      <c r="D75" s="204"/>
      <c r="E75" s="87"/>
      <c r="F75" s="88"/>
      <c r="G75" s="105" t="str">
        <f t="shared" si="4"/>
        <v/>
      </c>
      <c r="H75" s="176" t="s">
        <v>153</v>
      </c>
      <c r="I75" s="89"/>
    </row>
    <row r="76" spans="2:9">
      <c r="B76" s="125"/>
      <c r="C76" s="201" t="s">
        <v>43</v>
      </c>
      <c r="D76" s="202"/>
      <c r="E76" s="87"/>
      <c r="F76" s="88"/>
      <c r="G76" s="105" t="str">
        <f t="shared" si="4"/>
        <v/>
      </c>
      <c r="H76" s="177"/>
      <c r="I76" s="89"/>
    </row>
    <row r="77" spans="2:9">
      <c r="B77" s="125"/>
      <c r="C77" s="201" t="s">
        <v>43</v>
      </c>
      <c r="D77" s="202"/>
      <c r="E77" s="87"/>
      <c r="F77" s="88"/>
      <c r="G77" s="105" t="str">
        <f t="shared" si="4"/>
        <v/>
      </c>
      <c r="H77" s="178"/>
      <c r="I77" s="89"/>
    </row>
    <row r="78" spans="2:9" ht="9.4" customHeight="1">
      <c r="B78" s="126"/>
      <c r="C78" s="90"/>
      <c r="D78" s="90"/>
      <c r="E78" s="91"/>
      <c r="F78" s="92"/>
      <c r="G78" s="106"/>
      <c r="H78" s="179"/>
      <c r="I78" s="93"/>
    </row>
    <row r="79" spans="2:9">
      <c r="B79" s="66" t="s">
        <v>214</v>
      </c>
      <c r="E79" s="91"/>
      <c r="F79" s="94" t="s">
        <v>185</v>
      </c>
      <c r="G79" s="108">
        <f>SUM(G65:G78)</f>
        <v>0</v>
      </c>
      <c r="H79" s="182"/>
    </row>
    <row r="80" spans="2:9" ht="15.75" thickBot="1">
      <c r="B80" s="81"/>
      <c r="C80" s="79" t="s">
        <v>184</v>
      </c>
      <c r="D80" s="79"/>
      <c r="E80" s="80"/>
      <c r="F80" s="81"/>
      <c r="G80" s="110"/>
      <c r="H80" s="181"/>
      <c r="I80" s="83"/>
    </row>
    <row r="81" spans="2:9">
      <c r="B81" s="124" t="s">
        <v>212</v>
      </c>
      <c r="C81" s="205" t="s">
        <v>52</v>
      </c>
      <c r="D81" s="206"/>
      <c r="E81" s="84"/>
      <c r="F81" s="85"/>
      <c r="G81" s="103" t="str">
        <f t="shared" ref="G81:G89" si="5">IF(OR(F81="",E81=""),"",E81*F81)</f>
        <v/>
      </c>
      <c r="H81" s="175" t="s">
        <v>121</v>
      </c>
      <c r="I81" s="86" t="s">
        <v>124</v>
      </c>
    </row>
    <row r="82" spans="2:9">
      <c r="B82" s="125" t="s">
        <v>212</v>
      </c>
      <c r="C82" s="203" t="s">
        <v>53</v>
      </c>
      <c r="D82" s="204"/>
      <c r="E82" s="87"/>
      <c r="F82" s="88"/>
      <c r="G82" s="105" t="str">
        <f t="shared" si="5"/>
        <v/>
      </c>
      <c r="H82" s="176" t="s">
        <v>122</v>
      </c>
      <c r="I82" s="89" t="s">
        <v>124</v>
      </c>
    </row>
    <row r="83" spans="2:9">
      <c r="B83" s="125" t="s">
        <v>212</v>
      </c>
      <c r="C83" s="203" t="s">
        <v>54</v>
      </c>
      <c r="D83" s="204"/>
      <c r="E83" s="87"/>
      <c r="F83" s="88"/>
      <c r="G83" s="105" t="str">
        <f t="shared" si="5"/>
        <v/>
      </c>
      <c r="H83" s="176" t="s">
        <v>121</v>
      </c>
      <c r="I83" s="89" t="s">
        <v>124</v>
      </c>
    </row>
    <row r="84" spans="2:9">
      <c r="B84" s="125" t="s">
        <v>212</v>
      </c>
      <c r="C84" s="203" t="s">
        <v>55</v>
      </c>
      <c r="D84" s="204"/>
      <c r="E84" s="87"/>
      <c r="F84" s="88"/>
      <c r="G84" s="105" t="str">
        <f t="shared" si="5"/>
        <v/>
      </c>
      <c r="H84" s="176" t="s">
        <v>120</v>
      </c>
      <c r="I84" s="89" t="s">
        <v>124</v>
      </c>
    </row>
    <row r="85" spans="2:9">
      <c r="B85" s="125" t="s">
        <v>212</v>
      </c>
      <c r="C85" s="203" t="s">
        <v>56</v>
      </c>
      <c r="D85" s="204"/>
      <c r="E85" s="87"/>
      <c r="F85" s="88"/>
      <c r="G85" s="105" t="str">
        <f t="shared" si="5"/>
        <v/>
      </c>
      <c r="H85" s="176" t="s">
        <v>121</v>
      </c>
      <c r="I85" s="89" t="s">
        <v>124</v>
      </c>
    </row>
    <row r="86" spans="2:9">
      <c r="B86" s="125" t="s">
        <v>212</v>
      </c>
      <c r="C86" s="203" t="s">
        <v>57</v>
      </c>
      <c r="D86" s="204"/>
      <c r="E86" s="87"/>
      <c r="F86" s="88"/>
      <c r="G86" s="105" t="str">
        <f t="shared" si="5"/>
        <v/>
      </c>
      <c r="H86" s="176" t="s">
        <v>123</v>
      </c>
      <c r="I86" s="89" t="s">
        <v>124</v>
      </c>
    </row>
    <row r="87" spans="2:9">
      <c r="B87" s="125" t="s">
        <v>212</v>
      </c>
      <c r="C87" s="203" t="s">
        <v>176</v>
      </c>
      <c r="D87" s="204"/>
      <c r="E87" s="87"/>
      <c r="F87" s="88"/>
      <c r="G87" s="105" t="str">
        <f t="shared" si="5"/>
        <v/>
      </c>
      <c r="H87" s="176" t="s">
        <v>177</v>
      </c>
      <c r="I87" s="89" t="s">
        <v>124</v>
      </c>
    </row>
    <row r="88" spans="2:9">
      <c r="B88" s="125"/>
      <c r="C88" s="201" t="s">
        <v>43</v>
      </c>
      <c r="D88" s="202"/>
      <c r="E88" s="87"/>
      <c r="F88" s="88"/>
      <c r="G88" s="105" t="str">
        <f t="shared" si="5"/>
        <v/>
      </c>
      <c r="H88" s="177"/>
      <c r="I88" s="89"/>
    </row>
    <row r="89" spans="2:9">
      <c r="B89" s="125"/>
      <c r="C89" s="201" t="s">
        <v>43</v>
      </c>
      <c r="D89" s="202"/>
      <c r="E89" s="87"/>
      <c r="F89" s="88"/>
      <c r="G89" s="105" t="str">
        <f t="shared" si="5"/>
        <v/>
      </c>
      <c r="H89" s="178"/>
      <c r="I89" s="89"/>
    </row>
    <row r="90" spans="2:9" ht="9.4" customHeight="1">
      <c r="B90" s="126"/>
      <c r="C90" s="90"/>
      <c r="D90" s="90"/>
      <c r="E90" s="91"/>
      <c r="F90" s="92"/>
      <c r="G90" s="106"/>
      <c r="H90" s="183"/>
      <c r="I90" s="93"/>
    </row>
    <row r="91" spans="2:9">
      <c r="B91" s="66" t="s">
        <v>214</v>
      </c>
      <c r="E91" s="91"/>
      <c r="F91" s="94" t="s">
        <v>185</v>
      </c>
      <c r="G91" s="108">
        <f>SUM(G81:G90)</f>
        <v>0</v>
      </c>
      <c r="H91" s="182"/>
    </row>
    <row r="92" spans="2:9" ht="15.75" thickBot="1">
      <c r="B92" s="81"/>
      <c r="C92" s="79" t="s">
        <v>33</v>
      </c>
      <c r="D92" s="79"/>
      <c r="E92" s="80"/>
      <c r="F92" s="96"/>
      <c r="G92" s="114"/>
      <c r="H92" s="181"/>
      <c r="I92" s="83"/>
    </row>
    <row r="93" spans="2:9">
      <c r="B93" s="124"/>
      <c r="C93" s="205" t="s">
        <v>58</v>
      </c>
      <c r="D93" s="206"/>
      <c r="E93" s="84"/>
      <c r="F93" s="85"/>
      <c r="G93" s="103" t="str">
        <f t="shared" ref="G93:G102" si="6">IF(OR(F93="",E93=""),"",E93*F93)</f>
        <v/>
      </c>
      <c r="H93" s="175" t="s">
        <v>125</v>
      </c>
      <c r="I93" s="86"/>
    </row>
    <row r="94" spans="2:9">
      <c r="B94" s="125"/>
      <c r="C94" s="203" t="s">
        <v>61</v>
      </c>
      <c r="D94" s="204"/>
      <c r="E94" s="87"/>
      <c r="F94" s="88"/>
      <c r="G94" s="105" t="str">
        <f t="shared" si="6"/>
        <v/>
      </c>
      <c r="H94" s="176" t="s">
        <v>109</v>
      </c>
      <c r="I94" s="89"/>
    </row>
    <row r="95" spans="2:9">
      <c r="B95" s="125"/>
      <c r="C95" s="203" t="s">
        <v>59</v>
      </c>
      <c r="D95" s="204"/>
      <c r="E95" s="87"/>
      <c r="F95" s="88"/>
      <c r="G95" s="105" t="str">
        <f t="shared" si="6"/>
        <v/>
      </c>
      <c r="H95" s="176" t="s">
        <v>108</v>
      </c>
      <c r="I95" s="89"/>
    </row>
    <row r="96" spans="2:9">
      <c r="B96" s="125"/>
      <c r="C96" s="203" t="s">
        <v>62</v>
      </c>
      <c r="D96" s="204"/>
      <c r="E96" s="87"/>
      <c r="F96" s="88"/>
      <c r="G96" s="105" t="str">
        <f t="shared" si="6"/>
        <v/>
      </c>
      <c r="H96" s="176" t="s">
        <v>109</v>
      </c>
      <c r="I96" s="89"/>
    </row>
    <row r="97" spans="2:9">
      <c r="B97" s="125"/>
      <c r="C97" s="203" t="s">
        <v>60</v>
      </c>
      <c r="D97" s="204"/>
      <c r="E97" s="87"/>
      <c r="F97" s="88"/>
      <c r="G97" s="105" t="str">
        <f t="shared" si="6"/>
        <v/>
      </c>
      <c r="H97" s="176" t="s">
        <v>128</v>
      </c>
      <c r="I97" s="89"/>
    </row>
    <row r="98" spans="2:9">
      <c r="B98" s="125"/>
      <c r="C98" s="203" t="s">
        <v>30</v>
      </c>
      <c r="D98" s="204"/>
      <c r="E98" s="87"/>
      <c r="F98" s="88"/>
      <c r="G98" s="105" t="str">
        <f t="shared" si="6"/>
        <v/>
      </c>
      <c r="H98" s="176" t="s">
        <v>129</v>
      </c>
      <c r="I98" s="89"/>
    </row>
    <row r="99" spans="2:9">
      <c r="B99" s="125"/>
      <c r="C99" s="203" t="s">
        <v>131</v>
      </c>
      <c r="D99" s="204"/>
      <c r="E99" s="87"/>
      <c r="F99" s="88"/>
      <c r="G99" s="105" t="str">
        <f t="shared" si="6"/>
        <v/>
      </c>
      <c r="H99" s="176" t="s">
        <v>130</v>
      </c>
      <c r="I99" s="89"/>
    </row>
    <row r="100" spans="2:9">
      <c r="B100" s="125"/>
      <c r="C100" s="203" t="s">
        <v>132</v>
      </c>
      <c r="D100" s="204"/>
      <c r="E100" s="87"/>
      <c r="F100" s="88"/>
      <c r="G100" s="105" t="str">
        <f t="shared" si="6"/>
        <v/>
      </c>
      <c r="H100" s="176" t="s">
        <v>130</v>
      </c>
      <c r="I100" s="89"/>
    </row>
    <row r="101" spans="2:9">
      <c r="B101" s="125"/>
      <c r="C101" s="201" t="s">
        <v>43</v>
      </c>
      <c r="D101" s="202"/>
      <c r="E101" s="87"/>
      <c r="F101" s="88"/>
      <c r="G101" s="105" t="str">
        <f t="shared" si="6"/>
        <v/>
      </c>
      <c r="H101" s="177"/>
      <c r="I101" s="89"/>
    </row>
    <row r="102" spans="2:9">
      <c r="B102" s="125"/>
      <c r="C102" s="201" t="s">
        <v>43</v>
      </c>
      <c r="D102" s="202"/>
      <c r="E102" s="87"/>
      <c r="F102" s="88"/>
      <c r="G102" s="105" t="str">
        <f t="shared" si="6"/>
        <v/>
      </c>
      <c r="H102" s="178"/>
      <c r="I102" s="89"/>
    </row>
    <row r="103" spans="2:9" ht="9.4" customHeight="1">
      <c r="B103" s="126"/>
      <c r="C103" s="90"/>
      <c r="D103" s="90"/>
      <c r="E103" s="91"/>
      <c r="F103" s="92"/>
      <c r="G103" s="106"/>
      <c r="H103" s="179"/>
      <c r="I103" s="93"/>
    </row>
    <row r="104" spans="2:9">
      <c r="B104" s="66" t="s">
        <v>214</v>
      </c>
      <c r="F104" s="94" t="s">
        <v>185</v>
      </c>
      <c r="G104" s="108">
        <f>SUM(G93:G103)</f>
        <v>0</v>
      </c>
      <c r="H104" s="180"/>
    </row>
    <row r="105" spans="2:9" ht="15.75" thickBot="1">
      <c r="B105" s="81"/>
      <c r="C105" s="79" t="s">
        <v>69</v>
      </c>
      <c r="D105" s="79"/>
      <c r="E105" s="80"/>
      <c r="F105" s="96"/>
      <c r="G105" s="114"/>
      <c r="H105" s="181"/>
      <c r="I105" s="83"/>
    </row>
    <row r="106" spans="2:9">
      <c r="B106" s="124"/>
      <c r="C106" s="205" t="s">
        <v>68</v>
      </c>
      <c r="D106" s="206"/>
      <c r="E106" s="84"/>
      <c r="F106" s="85"/>
      <c r="G106" s="103" t="str">
        <f t="shared" ref="G106:G109" si="7">IF(OR(F106="",E106=""),"",E106*F106)</f>
        <v/>
      </c>
      <c r="H106" s="175" t="s">
        <v>119</v>
      </c>
      <c r="I106" s="86"/>
    </row>
    <row r="107" spans="2:9">
      <c r="B107" s="125"/>
      <c r="C107" s="203" t="s">
        <v>66</v>
      </c>
      <c r="D107" s="204"/>
      <c r="E107" s="87"/>
      <c r="F107" s="88"/>
      <c r="G107" s="105" t="str">
        <f t="shared" si="7"/>
        <v/>
      </c>
      <c r="H107" s="176" t="s">
        <v>154</v>
      </c>
      <c r="I107" s="89"/>
    </row>
    <row r="108" spans="2:9">
      <c r="B108" s="125"/>
      <c r="C108" s="201" t="s">
        <v>43</v>
      </c>
      <c r="D108" s="202"/>
      <c r="E108" s="87"/>
      <c r="F108" s="88"/>
      <c r="G108" s="105" t="str">
        <f t="shared" si="7"/>
        <v/>
      </c>
      <c r="H108" s="177"/>
      <c r="I108" s="89"/>
    </row>
    <row r="109" spans="2:9">
      <c r="B109" s="125"/>
      <c r="C109" s="201" t="s">
        <v>43</v>
      </c>
      <c r="D109" s="202"/>
      <c r="E109" s="87"/>
      <c r="F109" s="88"/>
      <c r="G109" s="105" t="str">
        <f t="shared" si="7"/>
        <v/>
      </c>
      <c r="H109" s="178"/>
      <c r="I109" s="89"/>
    </row>
    <row r="110" spans="2:9" ht="9.4" customHeight="1">
      <c r="B110" s="126"/>
      <c r="C110" s="90"/>
      <c r="D110" s="90"/>
      <c r="E110" s="91"/>
      <c r="F110" s="92"/>
      <c r="G110" s="106"/>
      <c r="H110" s="179"/>
      <c r="I110" s="93"/>
    </row>
    <row r="111" spans="2:9">
      <c r="B111" s="66" t="s">
        <v>214</v>
      </c>
      <c r="C111" s="90"/>
      <c r="D111" s="90"/>
      <c r="E111" s="91"/>
      <c r="F111" s="94" t="s">
        <v>185</v>
      </c>
      <c r="G111" s="108">
        <f>SUM(G106:G110)</f>
        <v>0</v>
      </c>
      <c r="H111" s="180"/>
      <c r="I111" s="93"/>
    </row>
    <row r="112" spans="2:9" ht="15.75" thickBot="1">
      <c r="B112" s="81"/>
      <c r="C112" s="79" t="s">
        <v>6</v>
      </c>
      <c r="D112" s="79"/>
      <c r="E112" s="80"/>
      <c r="F112" s="96"/>
      <c r="G112" s="114"/>
      <c r="H112" s="181"/>
      <c r="I112" s="83"/>
    </row>
    <row r="113" spans="2:9">
      <c r="B113" s="124"/>
      <c r="C113" s="205" t="s">
        <v>74</v>
      </c>
      <c r="D113" s="206"/>
      <c r="E113" s="84"/>
      <c r="F113" s="85"/>
      <c r="G113" s="103" t="str">
        <f t="shared" ref="G113:G120" si="8">IF(OR(F113="",E113=""),"",E113*F113)</f>
        <v/>
      </c>
      <c r="H113" s="175" t="s">
        <v>136</v>
      </c>
      <c r="I113" s="86"/>
    </row>
    <row r="114" spans="2:9">
      <c r="B114" s="125"/>
      <c r="C114" s="203" t="s">
        <v>75</v>
      </c>
      <c r="D114" s="204"/>
      <c r="E114" s="87"/>
      <c r="F114" s="88"/>
      <c r="G114" s="105" t="str">
        <f t="shared" si="8"/>
        <v/>
      </c>
      <c r="H114" s="176" t="s">
        <v>137</v>
      </c>
      <c r="I114" s="89"/>
    </row>
    <row r="115" spans="2:9">
      <c r="B115" s="125"/>
      <c r="C115" s="203" t="s">
        <v>77</v>
      </c>
      <c r="D115" s="204"/>
      <c r="E115" s="87"/>
      <c r="F115" s="88"/>
      <c r="G115" s="105" t="str">
        <f t="shared" si="8"/>
        <v/>
      </c>
      <c r="H115" s="176" t="s">
        <v>103</v>
      </c>
      <c r="I115" s="89"/>
    </row>
    <row r="116" spans="2:9">
      <c r="B116" s="125"/>
      <c r="C116" s="203" t="s">
        <v>76</v>
      </c>
      <c r="D116" s="204"/>
      <c r="E116" s="87"/>
      <c r="F116" s="88"/>
      <c r="G116" s="105" t="str">
        <f t="shared" si="8"/>
        <v/>
      </c>
      <c r="H116" s="176" t="s">
        <v>139</v>
      </c>
      <c r="I116" s="89" t="s">
        <v>140</v>
      </c>
    </row>
    <row r="117" spans="2:9">
      <c r="B117" s="125"/>
      <c r="C117" s="203" t="s">
        <v>72</v>
      </c>
      <c r="D117" s="204"/>
      <c r="E117" s="87"/>
      <c r="F117" s="88"/>
      <c r="G117" s="105" t="str">
        <f t="shared" si="8"/>
        <v/>
      </c>
      <c r="H117" s="176" t="s">
        <v>112</v>
      </c>
      <c r="I117" s="89" t="s">
        <v>140</v>
      </c>
    </row>
    <row r="118" spans="2:9">
      <c r="B118" s="125"/>
      <c r="C118" s="203" t="s">
        <v>73</v>
      </c>
      <c r="D118" s="204"/>
      <c r="E118" s="87"/>
      <c r="F118" s="88"/>
      <c r="G118" s="105" t="str">
        <f t="shared" si="8"/>
        <v/>
      </c>
      <c r="H118" s="176" t="s">
        <v>118</v>
      </c>
      <c r="I118" s="89"/>
    </row>
    <row r="119" spans="2:9">
      <c r="B119" s="125"/>
      <c r="C119" s="201" t="s">
        <v>43</v>
      </c>
      <c r="D119" s="202"/>
      <c r="E119" s="87"/>
      <c r="F119" s="88"/>
      <c r="G119" s="105" t="str">
        <f t="shared" si="8"/>
        <v/>
      </c>
      <c r="H119" s="177"/>
      <c r="I119" s="89"/>
    </row>
    <row r="120" spans="2:9">
      <c r="B120" s="125"/>
      <c r="C120" s="201" t="s">
        <v>43</v>
      </c>
      <c r="D120" s="202"/>
      <c r="E120" s="87"/>
      <c r="F120" s="88"/>
      <c r="G120" s="105" t="str">
        <f t="shared" si="8"/>
        <v/>
      </c>
      <c r="H120" s="178"/>
      <c r="I120" s="89"/>
    </row>
    <row r="121" spans="2:9" ht="9.4" customHeight="1">
      <c r="B121" s="126"/>
      <c r="C121" s="90"/>
      <c r="D121" s="90"/>
      <c r="E121" s="91"/>
      <c r="F121" s="92"/>
      <c r="G121" s="106"/>
      <c r="H121" s="179"/>
      <c r="I121" s="93"/>
    </row>
    <row r="122" spans="2:9">
      <c r="B122" s="66" t="s">
        <v>214</v>
      </c>
      <c r="F122" s="94" t="s">
        <v>185</v>
      </c>
      <c r="G122" s="108">
        <f>SUM(G113:G121)</f>
        <v>0</v>
      </c>
      <c r="H122" s="182"/>
    </row>
    <row r="123" spans="2:9" ht="15.75" thickBot="1">
      <c r="B123" s="81"/>
      <c r="C123" s="79" t="s">
        <v>7</v>
      </c>
      <c r="D123" s="79"/>
      <c r="E123" s="80"/>
      <c r="F123" s="96"/>
      <c r="G123" s="114"/>
      <c r="H123" s="181"/>
      <c r="I123" s="83"/>
    </row>
    <row r="124" spans="2:9" ht="30">
      <c r="B124" s="124"/>
      <c r="C124" s="205" t="s">
        <v>32</v>
      </c>
      <c r="D124" s="206"/>
      <c r="E124" s="84"/>
      <c r="F124" s="85"/>
      <c r="G124" s="103" t="str">
        <f t="shared" ref="G124:G129" si="9">IF(OR(F124="",E124=""),"",E124*F124)</f>
        <v/>
      </c>
      <c r="H124" s="175" t="s">
        <v>247</v>
      </c>
      <c r="I124" s="86" t="s">
        <v>155</v>
      </c>
    </row>
    <row r="125" spans="2:9" ht="30">
      <c r="B125" s="125"/>
      <c r="C125" s="203" t="s">
        <v>78</v>
      </c>
      <c r="D125" s="204"/>
      <c r="E125" s="87"/>
      <c r="F125" s="88"/>
      <c r="G125" s="105" t="str">
        <f t="shared" si="9"/>
        <v/>
      </c>
      <c r="H125" s="176" t="s">
        <v>246</v>
      </c>
      <c r="I125" s="89"/>
    </row>
    <row r="126" spans="2:9">
      <c r="B126" s="125"/>
      <c r="C126" s="203" t="s">
        <v>79</v>
      </c>
      <c r="D126" s="204"/>
      <c r="E126" s="87"/>
      <c r="F126" s="88"/>
      <c r="G126" s="105" t="str">
        <f t="shared" si="9"/>
        <v/>
      </c>
      <c r="H126" s="176" t="s">
        <v>156</v>
      </c>
      <c r="I126" s="89"/>
    </row>
    <row r="127" spans="2:9">
      <c r="B127" s="125"/>
      <c r="C127" s="203" t="s">
        <v>80</v>
      </c>
      <c r="D127" s="204"/>
      <c r="E127" s="87"/>
      <c r="F127" s="88"/>
      <c r="G127" s="105" t="str">
        <f t="shared" si="9"/>
        <v/>
      </c>
      <c r="H127" s="176" t="s">
        <v>117</v>
      </c>
      <c r="I127" s="89"/>
    </row>
    <row r="128" spans="2:9">
      <c r="B128" s="125"/>
      <c r="C128" s="201" t="s">
        <v>43</v>
      </c>
      <c r="D128" s="202"/>
      <c r="E128" s="87"/>
      <c r="F128" s="88"/>
      <c r="G128" s="105" t="str">
        <f t="shared" si="9"/>
        <v/>
      </c>
      <c r="H128" s="177"/>
      <c r="I128" s="89"/>
    </row>
    <row r="129" spans="2:9">
      <c r="B129" s="125"/>
      <c r="C129" s="201" t="s">
        <v>43</v>
      </c>
      <c r="D129" s="202"/>
      <c r="E129" s="87"/>
      <c r="F129" s="88"/>
      <c r="G129" s="105" t="str">
        <f t="shared" si="9"/>
        <v/>
      </c>
      <c r="H129" s="178"/>
      <c r="I129" s="89"/>
    </row>
    <row r="130" spans="2:9" ht="9.4" customHeight="1">
      <c r="B130" s="126"/>
      <c r="C130" s="90"/>
      <c r="D130" s="90"/>
      <c r="E130" s="91"/>
      <c r="F130" s="92"/>
      <c r="G130" s="106"/>
      <c r="H130" s="179"/>
      <c r="I130" s="93"/>
    </row>
    <row r="131" spans="2:9">
      <c r="B131" s="66" t="s">
        <v>214</v>
      </c>
      <c r="F131" s="94" t="s">
        <v>185</v>
      </c>
      <c r="G131" s="108">
        <f>SUM(G124:G130)</f>
        <v>0</v>
      </c>
      <c r="H131" s="180"/>
    </row>
    <row r="132" spans="2:9" ht="15.75" thickBot="1">
      <c r="B132" s="81"/>
      <c r="C132" s="79" t="s">
        <v>23</v>
      </c>
      <c r="D132" s="79"/>
      <c r="E132" s="80"/>
      <c r="F132" s="96"/>
      <c r="G132" s="114"/>
      <c r="H132" s="181"/>
      <c r="I132" s="83"/>
    </row>
    <row r="133" spans="2:9" ht="75">
      <c r="B133" s="124"/>
      <c r="C133" s="205" t="s">
        <v>0</v>
      </c>
      <c r="D133" s="206"/>
      <c r="E133" s="84"/>
      <c r="F133" s="85"/>
      <c r="G133" s="103" t="str">
        <f t="shared" ref="G133:G138" si="10">IF(OR(F133="",E133=""),"",E133*F133)</f>
        <v/>
      </c>
      <c r="H133" s="184">
        <v>70</v>
      </c>
      <c r="I133" s="86" t="s">
        <v>158</v>
      </c>
    </row>
    <row r="134" spans="2:9" ht="30">
      <c r="B134" s="125"/>
      <c r="C134" s="203" t="s">
        <v>51</v>
      </c>
      <c r="D134" s="204"/>
      <c r="E134" s="87"/>
      <c r="F134" s="88"/>
      <c r="G134" s="105" t="str">
        <f t="shared" si="10"/>
        <v/>
      </c>
      <c r="H134" s="177">
        <v>40</v>
      </c>
      <c r="I134" s="89" t="s">
        <v>157</v>
      </c>
    </row>
    <row r="135" spans="2:9">
      <c r="B135" s="125"/>
      <c r="C135" s="203" t="s">
        <v>70</v>
      </c>
      <c r="D135" s="204"/>
      <c r="E135" s="87"/>
      <c r="F135" s="88"/>
      <c r="G135" s="105" t="str">
        <f t="shared" si="10"/>
        <v/>
      </c>
      <c r="H135" s="176" t="s">
        <v>141</v>
      </c>
      <c r="I135" s="89"/>
    </row>
    <row r="136" spans="2:9" ht="30">
      <c r="B136" s="125"/>
      <c r="C136" s="203" t="s">
        <v>71</v>
      </c>
      <c r="D136" s="204"/>
      <c r="E136" s="87"/>
      <c r="F136" s="88"/>
      <c r="G136" s="105" t="str">
        <f t="shared" si="10"/>
        <v/>
      </c>
      <c r="H136" s="177">
        <v>40</v>
      </c>
      <c r="I136" s="89" t="s">
        <v>159</v>
      </c>
    </row>
    <row r="137" spans="2:9">
      <c r="B137" s="125"/>
      <c r="C137" s="201" t="s">
        <v>43</v>
      </c>
      <c r="D137" s="202"/>
      <c r="E137" s="87"/>
      <c r="F137" s="88"/>
      <c r="G137" s="105" t="str">
        <f t="shared" si="10"/>
        <v/>
      </c>
      <c r="H137" s="177"/>
      <c r="I137" s="89"/>
    </row>
    <row r="138" spans="2:9">
      <c r="B138" s="125"/>
      <c r="C138" s="201" t="s">
        <v>43</v>
      </c>
      <c r="D138" s="202"/>
      <c r="E138" s="87"/>
      <c r="F138" s="88"/>
      <c r="G138" s="105" t="str">
        <f t="shared" si="10"/>
        <v/>
      </c>
      <c r="H138" s="178"/>
      <c r="I138" s="89"/>
    </row>
    <row r="139" spans="2:9" ht="9.4" customHeight="1">
      <c r="B139" s="126"/>
      <c r="C139" s="90"/>
      <c r="D139" s="90"/>
      <c r="E139" s="91"/>
      <c r="F139" s="92"/>
      <c r="G139" s="106"/>
      <c r="H139" s="179"/>
      <c r="I139" s="93"/>
    </row>
    <row r="140" spans="2:9">
      <c r="B140" s="126"/>
      <c r="F140" s="94" t="s">
        <v>185</v>
      </c>
      <c r="G140" s="108">
        <f>SUM(G133:G139)</f>
        <v>0</v>
      </c>
      <c r="H140" s="180"/>
    </row>
    <row r="141" spans="2:9" ht="15.75" thickBot="1">
      <c r="B141" s="128"/>
      <c r="C141" s="79" t="s">
        <v>4</v>
      </c>
      <c r="D141" s="79"/>
      <c r="E141" s="80"/>
      <c r="F141" s="96"/>
      <c r="G141" s="114"/>
      <c r="H141" s="181"/>
      <c r="I141" s="83"/>
    </row>
    <row r="142" spans="2:9">
      <c r="B142" s="124"/>
      <c r="C142" s="205" t="s">
        <v>4</v>
      </c>
      <c r="D142" s="206"/>
      <c r="E142" s="84"/>
      <c r="F142" s="85"/>
      <c r="G142" s="103" t="str">
        <f t="shared" ref="G142:G145" si="11">IF(OR(F142="",E142=""),"",E142*F142)</f>
        <v/>
      </c>
      <c r="H142" s="175" t="s">
        <v>133</v>
      </c>
      <c r="I142" s="86" t="s">
        <v>124</v>
      </c>
    </row>
    <row r="143" spans="2:9">
      <c r="B143" s="125"/>
      <c r="C143" s="203" t="s">
        <v>25</v>
      </c>
      <c r="D143" s="204"/>
      <c r="E143" s="87"/>
      <c r="F143" s="88"/>
      <c r="G143" s="105" t="str">
        <f t="shared" si="11"/>
        <v/>
      </c>
      <c r="H143" s="176" t="s">
        <v>134</v>
      </c>
      <c r="I143" s="89"/>
    </row>
    <row r="144" spans="2:9">
      <c r="B144" s="125"/>
      <c r="C144" s="201" t="s">
        <v>43</v>
      </c>
      <c r="D144" s="202"/>
      <c r="E144" s="87"/>
      <c r="F144" s="88"/>
      <c r="G144" s="105" t="str">
        <f t="shared" si="11"/>
        <v/>
      </c>
      <c r="H144" s="176"/>
      <c r="I144" s="89"/>
    </row>
    <row r="145" spans="2:9">
      <c r="B145" s="125"/>
      <c r="C145" s="201" t="s">
        <v>43</v>
      </c>
      <c r="D145" s="202"/>
      <c r="E145" s="87"/>
      <c r="F145" s="88"/>
      <c r="G145" s="105" t="str">
        <f t="shared" si="11"/>
        <v/>
      </c>
      <c r="H145" s="185"/>
      <c r="I145" s="89"/>
    </row>
    <row r="146" spans="2:9" ht="9.4" customHeight="1">
      <c r="B146" s="126"/>
      <c r="C146" s="90"/>
      <c r="D146" s="90"/>
      <c r="E146" s="91"/>
      <c r="F146" s="92"/>
      <c r="G146" s="106"/>
      <c r="H146" s="179"/>
      <c r="I146" s="93"/>
    </row>
    <row r="147" spans="2:9">
      <c r="B147" s="66" t="s">
        <v>214</v>
      </c>
      <c r="C147" s="90"/>
      <c r="D147" s="90"/>
      <c r="E147" s="91"/>
      <c r="F147" s="94" t="s">
        <v>185</v>
      </c>
      <c r="G147" s="108">
        <f>SUM(G142:G146)</f>
        <v>0</v>
      </c>
      <c r="H147" s="182"/>
      <c r="I147" s="93"/>
    </row>
    <row r="148" spans="2:9" ht="15.75" thickBot="1">
      <c r="B148" s="81"/>
      <c r="C148" s="79" t="s">
        <v>10</v>
      </c>
      <c r="D148" s="79"/>
      <c r="E148" s="80"/>
      <c r="F148" s="96"/>
      <c r="G148" s="114"/>
      <c r="H148" s="181"/>
      <c r="I148" s="83"/>
    </row>
    <row r="149" spans="2:9">
      <c r="B149" s="124" t="s">
        <v>212</v>
      </c>
      <c r="C149" s="205" t="s">
        <v>63</v>
      </c>
      <c r="D149" s="206"/>
      <c r="E149" s="84"/>
      <c r="F149" s="85"/>
      <c r="G149" s="103" t="str">
        <f t="shared" ref="G149:G153" si="12">IF(OR(F149="",E149=""),"",E149*F149)</f>
        <v/>
      </c>
      <c r="H149" s="175" t="s">
        <v>160</v>
      </c>
      <c r="I149" s="86"/>
    </row>
    <row r="150" spans="2:9">
      <c r="B150" s="125"/>
      <c r="C150" s="203" t="s">
        <v>64</v>
      </c>
      <c r="D150" s="204"/>
      <c r="E150" s="87"/>
      <c r="F150" s="88"/>
      <c r="G150" s="105" t="str">
        <f t="shared" si="12"/>
        <v/>
      </c>
      <c r="H150" s="176" t="s">
        <v>117</v>
      </c>
      <c r="I150" s="89" t="s">
        <v>161</v>
      </c>
    </row>
    <row r="151" spans="2:9">
      <c r="B151" s="125"/>
      <c r="C151" s="203" t="s">
        <v>65</v>
      </c>
      <c r="D151" s="204"/>
      <c r="E151" s="87"/>
      <c r="F151" s="88"/>
      <c r="G151" s="105" t="str">
        <f t="shared" si="12"/>
        <v/>
      </c>
      <c r="H151" s="176" t="s">
        <v>112</v>
      </c>
      <c r="I151" s="89" t="s">
        <v>161</v>
      </c>
    </row>
    <row r="152" spans="2:9">
      <c r="B152" s="125"/>
      <c r="C152" s="201" t="s">
        <v>43</v>
      </c>
      <c r="D152" s="202"/>
      <c r="E152" s="87"/>
      <c r="F152" s="88"/>
      <c r="G152" s="105" t="str">
        <f t="shared" si="12"/>
        <v/>
      </c>
      <c r="H152" s="176"/>
      <c r="I152" s="89"/>
    </row>
    <row r="153" spans="2:9">
      <c r="B153" s="125"/>
      <c r="C153" s="201" t="s">
        <v>43</v>
      </c>
      <c r="D153" s="202"/>
      <c r="E153" s="87"/>
      <c r="F153" s="88"/>
      <c r="G153" s="105" t="str">
        <f t="shared" si="12"/>
        <v/>
      </c>
      <c r="H153" s="186"/>
      <c r="I153" s="89"/>
    </row>
    <row r="154" spans="2:9" ht="9.4" customHeight="1">
      <c r="B154" s="126"/>
      <c r="C154" s="90"/>
      <c r="D154" s="90"/>
      <c r="E154" s="91"/>
      <c r="F154" s="92"/>
      <c r="G154" s="106"/>
      <c r="H154" s="179"/>
      <c r="I154" s="93"/>
    </row>
    <row r="155" spans="2:9">
      <c r="B155" s="66" t="s">
        <v>214</v>
      </c>
      <c r="F155" s="94" t="s">
        <v>185</v>
      </c>
      <c r="G155" s="108">
        <f>SUM(G149:G154)</f>
        <v>0</v>
      </c>
      <c r="H155" s="182"/>
    </row>
    <row r="156" spans="2:9" ht="15.75" thickBot="1">
      <c r="B156" s="81"/>
      <c r="C156" s="79" t="s">
        <v>8</v>
      </c>
      <c r="D156" s="79"/>
      <c r="E156" s="80"/>
      <c r="F156" s="96"/>
      <c r="G156" s="114"/>
      <c r="H156" s="181"/>
      <c r="I156" s="83"/>
    </row>
    <row r="157" spans="2:9">
      <c r="B157" s="124"/>
      <c r="C157" s="205" t="s">
        <v>83</v>
      </c>
      <c r="D157" s="206"/>
      <c r="E157" s="84"/>
      <c r="F157" s="85"/>
      <c r="G157" s="103" t="str">
        <f t="shared" ref="G157:G160" si="13">IF(OR(F157="",E157=""),"",E157*F157)</f>
        <v/>
      </c>
      <c r="H157" s="175" t="s">
        <v>162</v>
      </c>
      <c r="I157" s="86" t="s">
        <v>163</v>
      </c>
    </row>
    <row r="158" spans="2:9">
      <c r="B158" s="125" t="s">
        <v>212</v>
      </c>
      <c r="C158" s="203" t="s">
        <v>84</v>
      </c>
      <c r="D158" s="204"/>
      <c r="E158" s="87"/>
      <c r="F158" s="88"/>
      <c r="G158" s="105" t="str">
        <f t="shared" si="13"/>
        <v/>
      </c>
      <c r="H158" s="176" t="s">
        <v>162</v>
      </c>
      <c r="I158" s="89" t="s">
        <v>163</v>
      </c>
    </row>
    <row r="159" spans="2:9">
      <c r="B159" s="125"/>
      <c r="C159" s="201" t="s">
        <v>43</v>
      </c>
      <c r="D159" s="202"/>
      <c r="E159" s="87"/>
      <c r="F159" s="88"/>
      <c r="G159" s="105" t="str">
        <f t="shared" si="13"/>
        <v/>
      </c>
      <c r="H159" s="177"/>
      <c r="I159" s="89"/>
    </row>
    <row r="160" spans="2:9">
      <c r="B160" s="125"/>
      <c r="C160" s="201" t="s">
        <v>43</v>
      </c>
      <c r="D160" s="202"/>
      <c r="E160" s="87"/>
      <c r="F160" s="88"/>
      <c r="G160" s="105" t="str">
        <f t="shared" si="13"/>
        <v/>
      </c>
      <c r="H160" s="178"/>
      <c r="I160" s="89"/>
    </row>
    <row r="161" spans="2:9" ht="9.4" customHeight="1">
      <c r="B161" s="126"/>
      <c r="C161" s="90"/>
      <c r="D161" s="90"/>
      <c r="E161" s="91"/>
      <c r="F161" s="92"/>
      <c r="G161" s="106"/>
      <c r="H161" s="179"/>
      <c r="I161" s="93"/>
    </row>
    <row r="162" spans="2:9">
      <c r="B162" s="66" t="s">
        <v>214</v>
      </c>
      <c r="F162" s="94" t="s">
        <v>185</v>
      </c>
      <c r="G162" s="108">
        <f>SUM(G157:G161)</f>
        <v>0</v>
      </c>
      <c r="H162" s="180"/>
    </row>
    <row r="163" spans="2:9" ht="15.75" thickBot="1">
      <c r="B163" s="81"/>
      <c r="C163" s="79" t="s">
        <v>85</v>
      </c>
      <c r="D163" s="79"/>
      <c r="E163" s="80"/>
      <c r="F163" s="96"/>
      <c r="G163" s="114"/>
      <c r="H163" s="181"/>
      <c r="I163" s="83"/>
    </row>
    <row r="164" spans="2:9">
      <c r="B164" s="124"/>
      <c r="C164" s="205" t="s">
        <v>9</v>
      </c>
      <c r="D164" s="206"/>
      <c r="E164" s="84"/>
      <c r="F164" s="85"/>
      <c r="G164" s="103" t="str">
        <f t="shared" ref="G164:G167" si="14">IF(OR(F164="",E164=""),"",E164*F164)</f>
        <v/>
      </c>
      <c r="H164" s="175" t="s">
        <v>164</v>
      </c>
      <c r="I164" s="86"/>
    </row>
    <row r="165" spans="2:9">
      <c r="B165" s="125"/>
      <c r="C165" s="203" t="s">
        <v>86</v>
      </c>
      <c r="D165" s="204"/>
      <c r="E165" s="87"/>
      <c r="F165" s="88"/>
      <c r="G165" s="105" t="str">
        <f t="shared" si="14"/>
        <v/>
      </c>
      <c r="H165" s="176" t="s">
        <v>125</v>
      </c>
      <c r="I165" s="89"/>
    </row>
    <row r="166" spans="2:9">
      <c r="B166" s="125"/>
      <c r="C166" s="201" t="s">
        <v>43</v>
      </c>
      <c r="D166" s="202"/>
      <c r="E166" s="87"/>
      <c r="F166" s="88"/>
      <c r="G166" s="105" t="str">
        <f t="shared" si="14"/>
        <v/>
      </c>
      <c r="H166" s="177"/>
      <c r="I166" s="89"/>
    </row>
    <row r="167" spans="2:9">
      <c r="B167" s="125"/>
      <c r="C167" s="201" t="s">
        <v>43</v>
      </c>
      <c r="D167" s="202"/>
      <c r="E167" s="87"/>
      <c r="F167" s="88"/>
      <c r="G167" s="105" t="str">
        <f t="shared" si="14"/>
        <v/>
      </c>
      <c r="H167" s="178"/>
      <c r="I167" s="89"/>
    </row>
    <row r="168" spans="2:9" ht="9.4" customHeight="1">
      <c r="B168" s="126"/>
      <c r="C168" s="90"/>
      <c r="D168" s="90"/>
      <c r="E168" s="91"/>
      <c r="F168" s="92"/>
      <c r="G168" s="106"/>
      <c r="H168" s="179"/>
      <c r="I168" s="93"/>
    </row>
    <row r="169" spans="2:9">
      <c r="B169" s="66" t="s">
        <v>214</v>
      </c>
      <c r="F169" s="94" t="s">
        <v>185</v>
      </c>
      <c r="G169" s="108">
        <f>SUM(G164:G168)</f>
        <v>0</v>
      </c>
      <c r="H169" s="187"/>
    </row>
    <row r="170" spans="2:9" ht="15.75" thickBot="1">
      <c r="B170" s="81"/>
      <c r="C170" s="79" t="s">
        <v>5</v>
      </c>
      <c r="D170" s="79"/>
      <c r="E170" s="80"/>
      <c r="F170" s="96"/>
      <c r="G170" s="114"/>
      <c r="H170" s="181"/>
      <c r="I170" s="83"/>
    </row>
    <row r="171" spans="2:9" ht="30">
      <c r="B171" s="124"/>
      <c r="C171" s="205" t="s">
        <v>81</v>
      </c>
      <c r="D171" s="206"/>
      <c r="E171" s="84"/>
      <c r="F171" s="85"/>
      <c r="G171" s="103" t="str">
        <f t="shared" ref="G171:G174" si="15">IF(OR(F171="",E171=""),"",E171*F171)</f>
        <v/>
      </c>
      <c r="H171" s="188">
        <v>60</v>
      </c>
      <c r="I171" s="86" t="s">
        <v>165</v>
      </c>
    </row>
    <row r="172" spans="2:9">
      <c r="B172" s="125"/>
      <c r="C172" s="203" t="s">
        <v>82</v>
      </c>
      <c r="D172" s="204"/>
      <c r="E172" s="87"/>
      <c r="F172" s="88"/>
      <c r="G172" s="105" t="str">
        <f t="shared" si="15"/>
        <v/>
      </c>
      <c r="H172" s="176" t="s">
        <v>136</v>
      </c>
      <c r="I172" s="89"/>
    </row>
    <row r="173" spans="2:9">
      <c r="B173" s="125"/>
      <c r="C173" s="201" t="s">
        <v>43</v>
      </c>
      <c r="D173" s="202"/>
      <c r="E173" s="87"/>
      <c r="F173" s="88"/>
      <c r="G173" s="105" t="str">
        <f t="shared" si="15"/>
        <v/>
      </c>
      <c r="H173" s="177"/>
      <c r="I173" s="89"/>
    </row>
    <row r="174" spans="2:9">
      <c r="B174" s="125"/>
      <c r="C174" s="201" t="s">
        <v>43</v>
      </c>
      <c r="D174" s="202"/>
      <c r="E174" s="87"/>
      <c r="F174" s="88"/>
      <c r="G174" s="105" t="str">
        <f t="shared" si="15"/>
        <v/>
      </c>
      <c r="H174" s="178"/>
      <c r="I174" s="89"/>
    </row>
    <row r="175" spans="2:9" ht="9.4" customHeight="1">
      <c r="B175" s="126"/>
      <c r="C175" s="90"/>
      <c r="D175" s="90"/>
      <c r="E175" s="91"/>
      <c r="F175" s="92"/>
      <c r="G175" s="106"/>
      <c r="H175" s="179"/>
      <c r="I175" s="93"/>
    </row>
    <row r="176" spans="2:9">
      <c r="B176" s="66" t="s">
        <v>214</v>
      </c>
      <c r="F176" s="94" t="s">
        <v>185</v>
      </c>
      <c r="G176" s="108">
        <f>SUM(G171:G175)</f>
        <v>0</v>
      </c>
      <c r="H176" s="180"/>
    </row>
    <row r="177" spans="2:9" ht="15.75" thickBot="1">
      <c r="B177" s="81"/>
      <c r="C177" s="79" t="s">
        <v>87</v>
      </c>
      <c r="D177" s="79"/>
      <c r="E177" s="80"/>
      <c r="F177" s="96"/>
      <c r="G177" s="114"/>
      <c r="H177" s="181"/>
      <c r="I177" s="83"/>
    </row>
    <row r="178" spans="2:9">
      <c r="B178" s="124"/>
      <c r="C178" s="205" t="s">
        <v>88</v>
      </c>
      <c r="D178" s="206"/>
      <c r="E178" s="84"/>
      <c r="F178" s="85"/>
      <c r="G178" s="103" t="str">
        <f t="shared" ref="G178:G183" si="16">IF(OR(F178="",E178=""),"",E178*F178)</f>
        <v/>
      </c>
      <c r="H178" s="175" t="s">
        <v>166</v>
      </c>
      <c r="I178" s="86"/>
    </row>
    <row r="179" spans="2:9">
      <c r="B179" s="125"/>
      <c r="C179" s="203" t="s">
        <v>89</v>
      </c>
      <c r="D179" s="204"/>
      <c r="E179" s="87"/>
      <c r="F179" s="88"/>
      <c r="G179" s="105" t="str">
        <f t="shared" si="16"/>
        <v/>
      </c>
      <c r="H179" s="176" t="s">
        <v>167</v>
      </c>
      <c r="I179" s="89" t="s">
        <v>143</v>
      </c>
    </row>
    <row r="180" spans="2:9">
      <c r="B180" s="125"/>
      <c r="C180" s="203" t="s">
        <v>90</v>
      </c>
      <c r="D180" s="204"/>
      <c r="E180" s="87"/>
      <c r="F180" s="88"/>
      <c r="G180" s="105" t="str">
        <f t="shared" si="16"/>
        <v/>
      </c>
      <c r="H180" s="176" t="s">
        <v>126</v>
      </c>
      <c r="I180" s="89"/>
    </row>
    <row r="181" spans="2:9">
      <c r="B181" s="125"/>
      <c r="C181" s="203" t="s">
        <v>91</v>
      </c>
      <c r="D181" s="204"/>
      <c r="E181" s="87"/>
      <c r="F181" s="88"/>
      <c r="G181" s="105" t="str">
        <f t="shared" si="16"/>
        <v/>
      </c>
      <c r="H181" s="176" t="s">
        <v>175</v>
      </c>
      <c r="I181" s="89" t="s">
        <v>143</v>
      </c>
    </row>
    <row r="182" spans="2:9">
      <c r="B182" s="125"/>
      <c r="C182" s="201" t="s">
        <v>43</v>
      </c>
      <c r="D182" s="202"/>
      <c r="E182" s="87"/>
      <c r="F182" s="88"/>
      <c r="G182" s="105" t="str">
        <f t="shared" si="16"/>
        <v/>
      </c>
      <c r="H182" s="177"/>
      <c r="I182" s="89"/>
    </row>
    <row r="183" spans="2:9">
      <c r="B183" s="125"/>
      <c r="C183" s="201" t="s">
        <v>43</v>
      </c>
      <c r="D183" s="202"/>
      <c r="E183" s="87"/>
      <c r="F183" s="88"/>
      <c r="G183" s="105" t="str">
        <f t="shared" si="16"/>
        <v/>
      </c>
      <c r="H183" s="178"/>
      <c r="I183" s="89"/>
    </row>
    <row r="184" spans="2:9" ht="9.4" customHeight="1">
      <c r="B184" s="126"/>
      <c r="C184" s="90"/>
      <c r="D184" s="90"/>
      <c r="E184" s="91"/>
      <c r="F184" s="92"/>
      <c r="G184" s="106"/>
      <c r="H184" s="179"/>
      <c r="I184" s="93"/>
    </row>
    <row r="185" spans="2:9">
      <c r="B185" s="66" t="s">
        <v>214</v>
      </c>
      <c r="F185" s="94" t="s">
        <v>185</v>
      </c>
      <c r="G185" s="108">
        <f>SUM(G178:G184)</f>
        <v>0</v>
      </c>
      <c r="H185" s="180"/>
    </row>
    <row r="186" spans="2:9" ht="15.75" thickBot="1">
      <c r="B186" s="81"/>
      <c r="C186" s="79" t="s">
        <v>11</v>
      </c>
      <c r="D186" s="79"/>
      <c r="E186" s="80"/>
      <c r="F186" s="96"/>
      <c r="G186" s="114"/>
      <c r="H186" s="181"/>
      <c r="I186" s="83"/>
    </row>
    <row r="187" spans="2:9">
      <c r="B187" s="124"/>
      <c r="C187" s="205" t="s">
        <v>92</v>
      </c>
      <c r="D187" s="206"/>
      <c r="E187" s="84"/>
      <c r="F187" s="85"/>
      <c r="G187" s="103" t="str">
        <f t="shared" ref="G187:G189" si="17">IF(OR(F187="",E187=""),"",E187*F187)</f>
        <v/>
      </c>
      <c r="H187" s="175" t="s">
        <v>168</v>
      </c>
      <c r="I187" s="86"/>
    </row>
    <row r="188" spans="2:9">
      <c r="B188" s="125"/>
      <c r="C188" s="201" t="s">
        <v>43</v>
      </c>
      <c r="D188" s="202"/>
      <c r="E188" s="87"/>
      <c r="F188" s="88"/>
      <c r="G188" s="105" t="str">
        <f t="shared" si="17"/>
        <v/>
      </c>
      <c r="H188" s="177"/>
      <c r="I188" s="89"/>
    </row>
    <row r="189" spans="2:9">
      <c r="B189" s="125"/>
      <c r="C189" s="201" t="s">
        <v>43</v>
      </c>
      <c r="D189" s="202"/>
      <c r="E189" s="87"/>
      <c r="F189" s="88"/>
      <c r="G189" s="105" t="str">
        <f t="shared" si="17"/>
        <v/>
      </c>
      <c r="H189" s="178"/>
      <c r="I189" s="89"/>
    </row>
    <row r="190" spans="2:9" ht="9.4" customHeight="1">
      <c r="B190" s="126"/>
      <c r="C190" s="90"/>
      <c r="D190" s="90"/>
      <c r="E190" s="91"/>
      <c r="F190" s="92"/>
      <c r="G190" s="106"/>
      <c r="H190" s="179"/>
      <c r="I190" s="93"/>
    </row>
    <row r="191" spans="2:9">
      <c r="B191" s="66" t="s">
        <v>214</v>
      </c>
      <c r="F191" s="94" t="s">
        <v>185</v>
      </c>
      <c r="G191" s="108">
        <f>SUM(G187:G190)</f>
        <v>0</v>
      </c>
      <c r="H191" s="180"/>
    </row>
    <row r="192" spans="2:9" ht="15.75" thickBot="1">
      <c r="B192" s="81"/>
      <c r="C192" s="79" t="s">
        <v>12</v>
      </c>
      <c r="D192" s="79"/>
      <c r="E192" s="80"/>
      <c r="F192" s="96"/>
      <c r="G192" s="114"/>
      <c r="H192" s="181"/>
      <c r="I192" s="83"/>
    </row>
    <row r="193" spans="2:9">
      <c r="B193" s="124"/>
      <c r="C193" s="205" t="s">
        <v>12</v>
      </c>
      <c r="D193" s="206"/>
      <c r="E193" s="84"/>
      <c r="F193" s="85"/>
      <c r="G193" s="103" t="str">
        <f t="shared" ref="G193:G196" si="18">IF(OR(F193="",E193=""),"",E193*F193)</f>
        <v/>
      </c>
      <c r="H193" s="175" t="s">
        <v>169</v>
      </c>
      <c r="I193" s="86"/>
    </row>
    <row r="194" spans="2:9">
      <c r="B194" s="125"/>
      <c r="C194" s="203" t="s">
        <v>93</v>
      </c>
      <c r="D194" s="204"/>
      <c r="E194" s="87"/>
      <c r="F194" s="88"/>
      <c r="G194" s="105" t="str">
        <f t="shared" si="18"/>
        <v/>
      </c>
      <c r="H194" s="176" t="s">
        <v>162</v>
      </c>
      <c r="I194" s="89"/>
    </row>
    <row r="195" spans="2:9">
      <c r="B195" s="125"/>
      <c r="C195" s="201" t="s">
        <v>43</v>
      </c>
      <c r="D195" s="202"/>
      <c r="E195" s="87"/>
      <c r="F195" s="88"/>
      <c r="G195" s="105" t="str">
        <f t="shared" si="18"/>
        <v/>
      </c>
      <c r="H195" s="177"/>
      <c r="I195" s="89"/>
    </row>
    <row r="196" spans="2:9">
      <c r="B196" s="125"/>
      <c r="C196" s="201" t="s">
        <v>43</v>
      </c>
      <c r="D196" s="202"/>
      <c r="E196" s="87"/>
      <c r="F196" s="88"/>
      <c r="G196" s="105" t="str">
        <f t="shared" si="18"/>
        <v/>
      </c>
      <c r="H196" s="178"/>
      <c r="I196" s="89"/>
    </row>
    <row r="197" spans="2:9" ht="9.4" customHeight="1">
      <c r="B197" s="126"/>
      <c r="C197" s="90"/>
      <c r="D197" s="90"/>
      <c r="E197" s="91"/>
      <c r="F197" s="92"/>
      <c r="G197" s="106"/>
      <c r="H197" s="179"/>
      <c r="I197" s="93"/>
    </row>
    <row r="198" spans="2:9">
      <c r="B198" s="66" t="s">
        <v>214</v>
      </c>
      <c r="F198" s="94" t="s">
        <v>185</v>
      </c>
      <c r="G198" s="108">
        <f>SUM(G193:G197)</f>
        <v>0</v>
      </c>
      <c r="H198" s="182"/>
    </row>
    <row r="199" spans="2:9" ht="15.75" thickBot="1">
      <c r="B199" s="81"/>
      <c r="C199" s="79" t="s">
        <v>13</v>
      </c>
      <c r="D199" s="79"/>
      <c r="E199" s="80"/>
      <c r="F199" s="96"/>
      <c r="G199" s="114"/>
      <c r="H199" s="181"/>
      <c r="I199" s="83"/>
    </row>
    <row r="200" spans="2:9">
      <c r="B200" s="124"/>
      <c r="C200" s="205" t="s">
        <v>189</v>
      </c>
      <c r="D200" s="206"/>
      <c r="E200" s="84"/>
      <c r="F200" s="85"/>
      <c r="G200" s="103" t="str">
        <f t="shared" ref="G200:G203" si="19">IF(OR(F200="",E200=""),"",E200*F200)</f>
        <v/>
      </c>
      <c r="H200" s="175" t="s">
        <v>170</v>
      </c>
      <c r="I200" s="86" t="s">
        <v>143</v>
      </c>
    </row>
    <row r="201" spans="2:9">
      <c r="B201" s="125"/>
      <c r="C201" s="203" t="s">
        <v>190</v>
      </c>
      <c r="D201" s="204"/>
      <c r="E201" s="87"/>
      <c r="F201" s="88"/>
      <c r="G201" s="105" t="str">
        <f t="shared" si="19"/>
        <v/>
      </c>
      <c r="H201" s="176" t="s">
        <v>171</v>
      </c>
      <c r="I201" s="89" t="s">
        <v>163</v>
      </c>
    </row>
    <row r="202" spans="2:9">
      <c r="B202" s="125"/>
      <c r="C202" s="201" t="s">
        <v>43</v>
      </c>
      <c r="D202" s="202"/>
      <c r="E202" s="87"/>
      <c r="F202" s="88"/>
      <c r="G202" s="105" t="str">
        <f t="shared" si="19"/>
        <v/>
      </c>
      <c r="H202" s="177"/>
      <c r="I202" s="89"/>
    </row>
    <row r="203" spans="2:9">
      <c r="B203" s="125"/>
      <c r="C203" s="201" t="s">
        <v>43</v>
      </c>
      <c r="D203" s="202"/>
      <c r="E203" s="87"/>
      <c r="F203" s="88"/>
      <c r="G203" s="105" t="str">
        <f t="shared" si="19"/>
        <v/>
      </c>
      <c r="H203" s="178"/>
      <c r="I203" s="89"/>
    </row>
    <row r="204" spans="2:9" ht="9.4" customHeight="1">
      <c r="B204" s="126"/>
      <c r="C204" s="90"/>
      <c r="D204" s="90"/>
      <c r="E204" s="91"/>
      <c r="F204" s="92"/>
      <c r="G204" s="106"/>
      <c r="H204" s="179"/>
      <c r="I204" s="93"/>
    </row>
    <row r="205" spans="2:9">
      <c r="B205" s="66" t="s">
        <v>214</v>
      </c>
      <c r="F205" s="94" t="s">
        <v>185</v>
      </c>
      <c r="G205" s="108">
        <f>SUM(G200:G204)</f>
        <v>0</v>
      </c>
      <c r="H205" s="182"/>
    </row>
    <row r="206" spans="2:9" ht="15.75" thickBot="1">
      <c r="B206" s="81"/>
      <c r="C206" s="79" t="s">
        <v>14</v>
      </c>
      <c r="D206" s="79"/>
      <c r="E206" s="80"/>
      <c r="F206" s="96"/>
      <c r="G206" s="114"/>
      <c r="H206" s="181"/>
      <c r="I206" s="83"/>
    </row>
    <row r="207" spans="2:9">
      <c r="B207" s="124"/>
      <c r="C207" s="205" t="s">
        <v>94</v>
      </c>
      <c r="D207" s="206"/>
      <c r="E207" s="84"/>
      <c r="F207" s="85"/>
      <c r="G207" s="103" t="str">
        <f>IF(OR(F207="",E207=""),"",E207*F207)</f>
        <v/>
      </c>
      <c r="H207" s="175" t="s">
        <v>104</v>
      </c>
      <c r="I207" s="86"/>
    </row>
    <row r="208" spans="2:9">
      <c r="B208" s="125"/>
      <c r="C208" s="203" t="s">
        <v>95</v>
      </c>
      <c r="D208" s="204"/>
      <c r="E208" s="87"/>
      <c r="F208" s="88"/>
      <c r="G208" s="105" t="str">
        <f t="shared" ref="G208:G215" si="20">IF(OR(F208="",E208=""),"",E208*F208)</f>
        <v/>
      </c>
      <c r="H208" s="176" t="s">
        <v>172</v>
      </c>
      <c r="I208" s="89"/>
    </row>
    <row r="209" spans="1:11">
      <c r="B209" s="125"/>
      <c r="C209" s="203" t="s">
        <v>179</v>
      </c>
      <c r="D209" s="204"/>
      <c r="E209" s="87"/>
      <c r="F209" s="88"/>
      <c r="G209" s="105" t="str">
        <f t="shared" si="20"/>
        <v/>
      </c>
      <c r="H209" s="176" t="s">
        <v>174</v>
      </c>
      <c r="I209" s="89"/>
    </row>
    <row r="210" spans="1:11">
      <c r="B210" s="125"/>
      <c r="C210" s="203" t="s">
        <v>96</v>
      </c>
      <c r="D210" s="204"/>
      <c r="E210" s="87"/>
      <c r="F210" s="88"/>
      <c r="G210" s="105" t="str">
        <f t="shared" si="20"/>
        <v/>
      </c>
      <c r="H210" s="176" t="s">
        <v>173</v>
      </c>
      <c r="I210" s="89"/>
    </row>
    <row r="211" spans="1:11">
      <c r="B211" s="125"/>
      <c r="C211" s="203" t="s">
        <v>97</v>
      </c>
      <c r="D211" s="204"/>
      <c r="E211" s="87"/>
      <c r="F211" s="88"/>
      <c r="G211" s="105" t="str">
        <f t="shared" si="20"/>
        <v/>
      </c>
      <c r="H211" s="176" t="s">
        <v>137</v>
      </c>
      <c r="I211" s="89"/>
    </row>
    <row r="212" spans="1:11">
      <c r="B212" s="125"/>
      <c r="C212" s="203" t="s">
        <v>98</v>
      </c>
      <c r="D212" s="204"/>
      <c r="E212" s="87"/>
      <c r="F212" s="88"/>
      <c r="G212" s="105" t="str">
        <f t="shared" si="20"/>
        <v/>
      </c>
      <c r="H212" s="176" t="s">
        <v>112</v>
      </c>
      <c r="I212" s="89"/>
    </row>
    <row r="213" spans="1:11">
      <c r="B213" s="125"/>
      <c r="C213" s="203" t="s">
        <v>180</v>
      </c>
      <c r="D213" s="204"/>
      <c r="E213" s="87"/>
      <c r="F213" s="88"/>
      <c r="G213" s="105" t="str">
        <f t="shared" si="20"/>
        <v/>
      </c>
      <c r="H213" s="177" t="s">
        <v>231</v>
      </c>
      <c r="I213" s="89"/>
    </row>
    <row r="214" spans="1:11">
      <c r="B214" s="125"/>
      <c r="C214" s="201" t="s">
        <v>43</v>
      </c>
      <c r="D214" s="202"/>
      <c r="E214" s="87"/>
      <c r="F214" s="88"/>
      <c r="G214" s="105" t="str">
        <f t="shared" si="20"/>
        <v/>
      </c>
      <c r="H214" s="177"/>
      <c r="I214" s="89"/>
    </row>
    <row r="215" spans="1:11">
      <c r="B215" s="125"/>
      <c r="C215" s="201" t="s">
        <v>43</v>
      </c>
      <c r="D215" s="202"/>
      <c r="E215" s="87"/>
      <c r="F215" s="88"/>
      <c r="G215" s="105" t="str">
        <f t="shared" si="20"/>
        <v/>
      </c>
      <c r="H215" s="178"/>
      <c r="I215" s="89"/>
    </row>
    <row r="216" spans="1:11" ht="9.4" customHeight="1">
      <c r="B216" s="126"/>
      <c r="C216" s="90"/>
      <c r="D216" s="90"/>
      <c r="E216" s="91"/>
      <c r="F216" s="92"/>
      <c r="G216" s="106"/>
      <c r="H216" s="179"/>
      <c r="I216" s="93"/>
    </row>
    <row r="217" spans="1:11">
      <c r="B217" s="66" t="s">
        <v>214</v>
      </c>
      <c r="F217" s="94" t="s">
        <v>185</v>
      </c>
      <c r="G217" s="108">
        <f>SUM(G207:G216)</f>
        <v>0</v>
      </c>
      <c r="H217" s="189"/>
    </row>
    <row r="218" spans="1:11" ht="9" customHeight="1">
      <c r="F218" s="98"/>
      <c r="G218" s="108"/>
      <c r="H218" s="189"/>
    </row>
    <row r="219" spans="1:11" s="99" customFormat="1" ht="29.45" customHeight="1">
      <c r="B219" s="100"/>
      <c r="C219" s="100"/>
      <c r="D219" s="100"/>
      <c r="E219" s="100"/>
      <c r="F219" s="101" t="s">
        <v>187</v>
      </c>
      <c r="G219" s="117">
        <f>SUM(G25:G217)/2</f>
        <v>0</v>
      </c>
      <c r="H219" s="118"/>
      <c r="I219" s="102"/>
    </row>
    <row r="220" spans="1:11">
      <c r="A220" s="129"/>
      <c r="B220" s="129"/>
      <c r="C220" s="130"/>
      <c r="D220" s="130"/>
      <c r="E220" s="130"/>
      <c r="F220" s="131"/>
      <c r="G220" s="131"/>
      <c r="H220" s="132"/>
      <c r="I220" s="133"/>
      <c r="J220" s="129"/>
      <c r="K220" s="129"/>
    </row>
    <row r="221" spans="1:11" ht="5.45" customHeight="1">
      <c r="A221" s="129"/>
      <c r="B221" s="129"/>
      <c r="C221" s="130"/>
      <c r="D221" s="130"/>
      <c r="E221" s="130"/>
      <c r="F221" s="131"/>
      <c r="G221" s="131"/>
      <c r="H221" s="132"/>
      <c r="I221" s="133"/>
      <c r="J221" s="129"/>
      <c r="K221" s="129"/>
    </row>
    <row r="222" spans="1:11" ht="6.75" customHeight="1" thickBot="1">
      <c r="A222" s="129"/>
      <c r="B222" s="129"/>
      <c r="C222" s="130"/>
      <c r="D222" s="130"/>
      <c r="E222" s="130"/>
      <c r="F222" s="131"/>
      <c r="G222" s="131"/>
      <c r="H222" s="132"/>
      <c r="I222" s="133"/>
      <c r="J222" s="129"/>
      <c r="K222" s="129"/>
    </row>
    <row r="223" spans="1:11" ht="19.5">
      <c r="A223" s="129"/>
      <c r="B223" s="134"/>
      <c r="C223" s="135" t="s">
        <v>240</v>
      </c>
      <c r="D223" s="136"/>
      <c r="E223" s="136"/>
      <c r="F223" s="137"/>
      <c r="G223" s="137"/>
      <c r="H223" s="138"/>
      <c r="I223" s="139"/>
      <c r="J223" s="129"/>
      <c r="K223" s="129"/>
    </row>
    <row r="224" spans="1:11">
      <c r="A224" s="129"/>
      <c r="B224" s="140"/>
      <c r="C224" s="141"/>
      <c r="D224" s="142"/>
      <c r="E224" s="142"/>
      <c r="F224" s="143"/>
      <c r="G224" s="143"/>
      <c r="H224" s="127"/>
      <c r="I224" s="144"/>
      <c r="J224" s="129"/>
      <c r="K224" s="129"/>
    </row>
    <row r="225" spans="1:11">
      <c r="A225" s="129"/>
      <c r="B225" s="140"/>
      <c r="C225" s="145" t="s">
        <v>205</v>
      </c>
      <c r="D225" s="146"/>
      <c r="E225" s="146"/>
      <c r="F225" s="146"/>
      <c r="G225" s="146"/>
      <c r="H225" s="146"/>
      <c r="I225" s="144"/>
      <c r="J225" s="129"/>
      <c r="K225" s="129"/>
    </row>
    <row r="226" spans="1:11">
      <c r="A226" s="129"/>
      <c r="B226" s="140"/>
      <c r="C226" s="142" t="s">
        <v>207</v>
      </c>
      <c r="D226" s="146"/>
      <c r="E226" s="146"/>
      <c r="F226" s="146"/>
      <c r="G226" s="146"/>
      <c r="H226" s="146"/>
      <c r="I226" s="144"/>
      <c r="J226" s="129"/>
      <c r="K226" s="129"/>
    </row>
    <row r="227" spans="1:11">
      <c r="A227" s="129"/>
      <c r="B227" s="140"/>
      <c r="C227" s="142" t="s">
        <v>241</v>
      </c>
      <c r="D227" s="146"/>
      <c r="E227" s="146"/>
      <c r="F227" s="146"/>
      <c r="G227" s="146"/>
      <c r="H227" s="146"/>
      <c r="I227" s="144"/>
      <c r="J227" s="129"/>
      <c r="K227" s="129"/>
    </row>
    <row r="228" spans="1:11">
      <c r="A228" s="129"/>
      <c r="B228" s="140"/>
      <c r="C228" s="147"/>
      <c r="D228" s="146"/>
      <c r="E228" s="146"/>
      <c r="F228" s="146"/>
      <c r="G228" s="146"/>
      <c r="H228" s="146"/>
      <c r="I228" s="144"/>
      <c r="J228" s="129"/>
      <c r="K228" s="129"/>
    </row>
    <row r="229" spans="1:11">
      <c r="A229" s="129"/>
      <c r="B229" s="140"/>
      <c r="C229" s="145" t="s">
        <v>206</v>
      </c>
      <c r="D229" s="146"/>
      <c r="E229" s="146"/>
      <c r="F229" s="146"/>
      <c r="G229" s="146"/>
      <c r="H229" s="146"/>
      <c r="I229" s="144"/>
      <c r="J229" s="129"/>
      <c r="K229" s="129"/>
    </row>
    <row r="230" spans="1:11">
      <c r="A230" s="129"/>
      <c r="B230" s="140"/>
      <c r="C230" s="148" t="s">
        <v>208</v>
      </c>
      <c r="D230" s="146"/>
      <c r="E230" s="146"/>
      <c r="F230" s="146"/>
      <c r="G230" s="146"/>
      <c r="H230" s="146"/>
      <c r="I230" s="144"/>
      <c r="J230" s="129"/>
      <c r="K230" s="129"/>
    </row>
    <row r="231" spans="1:11">
      <c r="A231" s="129"/>
      <c r="B231" s="140"/>
      <c r="C231" s="149" t="s">
        <v>216</v>
      </c>
      <c r="D231" s="146"/>
      <c r="E231" s="146"/>
      <c r="F231" s="146"/>
      <c r="G231" s="146"/>
      <c r="H231" s="146"/>
      <c r="I231" s="144"/>
      <c r="J231" s="129"/>
      <c r="K231" s="129"/>
    </row>
    <row r="232" spans="1:11">
      <c r="A232" s="129"/>
      <c r="B232" s="140"/>
      <c r="C232" s="149"/>
      <c r="D232" s="146"/>
      <c r="E232" s="146"/>
      <c r="F232" s="146"/>
      <c r="G232" s="146"/>
      <c r="H232" s="146"/>
      <c r="I232" s="144"/>
      <c r="J232" s="129"/>
      <c r="K232" s="129"/>
    </row>
    <row r="233" spans="1:11">
      <c r="A233" s="129"/>
      <c r="B233" s="140"/>
      <c r="C233" s="149"/>
      <c r="D233" s="146"/>
      <c r="E233" s="146"/>
      <c r="F233" s="146"/>
      <c r="G233" s="146"/>
      <c r="H233" s="146"/>
      <c r="I233" s="144"/>
      <c r="J233" s="129"/>
      <c r="K233" s="129"/>
    </row>
    <row r="234" spans="1:11">
      <c r="A234" s="129"/>
      <c r="B234" s="140"/>
      <c r="C234" s="149"/>
      <c r="D234" s="146"/>
      <c r="E234" s="146"/>
      <c r="F234" s="146"/>
      <c r="G234" s="146"/>
      <c r="H234" s="146"/>
      <c r="I234" s="144"/>
      <c r="J234" s="129"/>
      <c r="K234" s="129"/>
    </row>
    <row r="235" spans="1:11">
      <c r="A235" s="129"/>
      <c r="B235" s="140"/>
      <c r="C235" s="149"/>
      <c r="D235" s="146"/>
      <c r="E235" s="146"/>
      <c r="F235" s="146"/>
      <c r="G235" s="146"/>
      <c r="H235" s="146"/>
      <c r="I235" s="144"/>
      <c r="J235" s="129"/>
      <c r="K235" s="129"/>
    </row>
    <row r="236" spans="1:11" ht="39" customHeight="1">
      <c r="A236" s="129"/>
      <c r="B236" s="140"/>
      <c r="C236" s="149"/>
      <c r="D236" s="146"/>
      <c r="E236" s="146"/>
      <c r="F236" s="146"/>
      <c r="G236" s="146"/>
      <c r="H236" s="146"/>
      <c r="I236" s="144"/>
      <c r="J236" s="129"/>
      <c r="K236" s="129"/>
    </row>
    <row r="237" spans="1:11">
      <c r="A237" s="129"/>
      <c r="B237" s="140"/>
      <c r="C237" s="148" t="s">
        <v>209</v>
      </c>
      <c r="D237" s="146"/>
      <c r="E237" s="146"/>
      <c r="F237" s="146"/>
      <c r="G237" s="146"/>
      <c r="H237" s="146"/>
      <c r="I237" s="144"/>
      <c r="J237" s="129"/>
      <c r="K237" s="129"/>
    </row>
    <row r="238" spans="1:11">
      <c r="A238" s="129"/>
      <c r="B238" s="140"/>
      <c r="C238" s="149" t="s">
        <v>217</v>
      </c>
      <c r="D238" s="146"/>
      <c r="E238" s="146"/>
      <c r="F238" s="146"/>
      <c r="G238" s="146"/>
      <c r="H238" s="146"/>
      <c r="I238" s="144"/>
      <c r="J238" s="129"/>
      <c r="K238" s="129"/>
    </row>
    <row r="239" spans="1:11">
      <c r="A239" s="129"/>
      <c r="B239" s="140"/>
      <c r="C239" s="120"/>
      <c r="D239" s="146"/>
      <c r="E239" s="146"/>
      <c r="F239" s="146"/>
      <c r="G239" s="146"/>
      <c r="H239" s="146"/>
      <c r="I239" s="150"/>
      <c r="J239" s="129"/>
      <c r="K239" s="129"/>
    </row>
    <row r="240" spans="1:11" ht="15" customHeight="1">
      <c r="A240" s="129"/>
      <c r="B240" s="140"/>
      <c r="C240" s="146"/>
      <c r="D240" s="151"/>
      <c r="E240" s="146"/>
      <c r="F240" s="146"/>
      <c r="G240" s="146"/>
      <c r="H240" s="146"/>
      <c r="I240" s="152"/>
      <c r="J240" s="129"/>
      <c r="K240" s="129"/>
    </row>
    <row r="241" spans="2:11" ht="15" customHeight="1">
      <c r="B241" s="140"/>
      <c r="C241" s="153" t="s">
        <v>203</v>
      </c>
      <c r="D241" s="154"/>
      <c r="E241" s="155" t="s">
        <v>200</v>
      </c>
      <c r="F241" s="156"/>
      <c r="G241" s="119" t="s">
        <v>210</v>
      </c>
      <c r="H241" s="190" t="str">
        <f>IF(OR(D241="",D19="",D16=""),"",(SUMIF(B26:B40,"",G26:G40)/D241)+((SUMIF(B26:B40,"v",G26:G40))/D19))</f>
        <v/>
      </c>
      <c r="I241" s="144"/>
      <c r="J241" s="129"/>
      <c r="K241" s="129"/>
    </row>
    <row r="242" spans="2:11" ht="15.75" thickBot="1">
      <c r="B242" s="140"/>
      <c r="C242" s="119" t="s">
        <v>204</v>
      </c>
      <c r="D242" s="154"/>
      <c r="E242" s="155" t="s">
        <v>200</v>
      </c>
      <c r="F242" s="156"/>
      <c r="G242" s="119" t="s">
        <v>210</v>
      </c>
      <c r="H242" s="191" t="str">
        <f>IF(OR(D242="",D20="",D16=""),"",(SUMIF(B44:B217,"",G44:G217)/D242)+((SUMIF(B44:B217,"v",G44:G217))/D20))</f>
        <v/>
      </c>
      <c r="I242" s="144"/>
      <c r="J242" s="129"/>
      <c r="K242" s="129"/>
    </row>
    <row r="243" spans="2:11" ht="15" customHeight="1" thickTop="1">
      <c r="B243" s="140"/>
      <c r="C243" s="146"/>
      <c r="D243" s="72" t="s">
        <v>213</v>
      </c>
      <c r="E243" s="146"/>
      <c r="F243" s="146"/>
      <c r="G243" s="146"/>
      <c r="H243" s="192" t="str">
        <f>IF(OR(H241="",H242=""),"",(H241+H242))</f>
        <v/>
      </c>
      <c r="I243" s="144"/>
      <c r="J243" s="129"/>
      <c r="K243" s="129"/>
    </row>
    <row r="244" spans="2:11" ht="15" customHeight="1">
      <c r="B244" s="140"/>
      <c r="C244" s="146"/>
      <c r="D244" s="157"/>
      <c r="E244" s="146"/>
      <c r="F244" s="146"/>
      <c r="G244" s="146"/>
      <c r="H244" s="146"/>
      <c r="I244" s="144"/>
      <c r="J244" s="129"/>
      <c r="K244" s="129"/>
    </row>
    <row r="245" spans="2:11" ht="15" customHeight="1" thickBot="1">
      <c r="B245" s="140"/>
      <c r="C245" s="146"/>
      <c r="D245" s="73" t="s">
        <v>211</v>
      </c>
      <c r="E245" s="193" t="str">
        <f>IF(H243="","",((D241*H241)+(H242*D242)))</f>
        <v/>
      </c>
      <c r="F245" s="146"/>
      <c r="G245" s="146"/>
      <c r="H245" s="146"/>
      <c r="I245" s="144"/>
      <c r="J245" s="129"/>
      <c r="K245" s="129"/>
    </row>
    <row r="246" spans="2:11" ht="9" customHeight="1" thickTop="1" thickBot="1">
      <c r="B246" s="158"/>
      <c r="C246" s="159"/>
      <c r="D246" s="159"/>
      <c r="E246" s="159"/>
      <c r="F246" s="160"/>
      <c r="G246" s="160"/>
      <c r="H246" s="161"/>
      <c r="I246" s="162"/>
      <c r="J246" s="129"/>
      <c r="K246" s="129"/>
    </row>
    <row r="247" spans="2:11" ht="7.5" customHeight="1">
      <c r="B247" s="129"/>
      <c r="C247" s="130"/>
      <c r="D247" s="130"/>
      <c r="E247" s="130"/>
      <c r="F247" s="129"/>
      <c r="G247" s="129"/>
      <c r="H247" s="163"/>
      <c r="I247" s="133"/>
      <c r="J247" s="129"/>
      <c r="K247" s="129"/>
    </row>
    <row r="248" spans="2:11">
      <c r="B248" s="129"/>
      <c r="C248" s="130"/>
      <c r="D248" s="130"/>
      <c r="E248" s="130"/>
      <c r="F248" s="129"/>
      <c r="G248" s="129"/>
      <c r="H248" s="163"/>
      <c r="I248" s="133"/>
      <c r="J248" s="129"/>
      <c r="K248" s="129"/>
    </row>
    <row r="249" spans="2:11">
      <c r="B249" s="129"/>
      <c r="C249" s="130"/>
      <c r="D249" s="130"/>
      <c r="E249" s="130"/>
    </row>
    <row r="250" spans="2:11">
      <c r="B250" s="129"/>
      <c r="C250" s="130"/>
    </row>
  </sheetData>
  <sheetProtection insertRows="0" deleteRows="0"/>
  <dataConsolidate/>
  <mergeCells count="133">
    <mergeCell ref="C178:D178"/>
    <mergeCell ref="C179:D179"/>
    <mergeCell ref="C180:D180"/>
    <mergeCell ref="C181:D181"/>
    <mergeCell ref="C187:D187"/>
    <mergeCell ref="C142:D142"/>
    <mergeCell ref="C143:D143"/>
    <mergeCell ref="C149:D149"/>
    <mergeCell ref="C150:D150"/>
    <mergeCell ref="C151:D151"/>
    <mergeCell ref="C172:D172"/>
    <mergeCell ref="C144:D144"/>
    <mergeCell ref="C145:D145"/>
    <mergeCell ref="C152:D152"/>
    <mergeCell ref="C153:D153"/>
    <mergeCell ref="C159:D159"/>
    <mergeCell ref="C157:D157"/>
    <mergeCell ref="C158:D158"/>
    <mergeCell ref="C75:D75"/>
    <mergeCell ref="C81:D81"/>
    <mergeCell ref="C82:D82"/>
    <mergeCell ref="C83:D83"/>
    <mergeCell ref="C84:D84"/>
    <mergeCell ref="C70:D70"/>
    <mergeCell ref="C71:D71"/>
    <mergeCell ref="C72:D72"/>
    <mergeCell ref="C73:D73"/>
    <mergeCell ref="C74:D74"/>
    <mergeCell ref="C76:D76"/>
    <mergeCell ref="C77:D77"/>
    <mergeCell ref="C65:D65"/>
    <mergeCell ref="C66:D66"/>
    <mergeCell ref="C67:D67"/>
    <mergeCell ref="C68:D68"/>
    <mergeCell ref="C69:D69"/>
    <mergeCell ref="C196:D196"/>
    <mergeCell ref="C202:D202"/>
    <mergeCell ref="C203:D203"/>
    <mergeCell ref="C214:D214"/>
    <mergeCell ref="C182:D182"/>
    <mergeCell ref="C183:D183"/>
    <mergeCell ref="C188:D188"/>
    <mergeCell ref="C189:D189"/>
    <mergeCell ref="C195:D195"/>
    <mergeCell ref="C193:D193"/>
    <mergeCell ref="C194:D194"/>
    <mergeCell ref="C160:D160"/>
    <mergeCell ref="C166:D166"/>
    <mergeCell ref="C167:D167"/>
    <mergeCell ref="C173:D173"/>
    <mergeCell ref="C174:D174"/>
    <mergeCell ref="C164:D164"/>
    <mergeCell ref="C165:D165"/>
    <mergeCell ref="C171:D171"/>
    <mergeCell ref="C215:D215"/>
    <mergeCell ref="C200:D200"/>
    <mergeCell ref="C201:D201"/>
    <mergeCell ref="C207:D207"/>
    <mergeCell ref="C208:D208"/>
    <mergeCell ref="C209:D209"/>
    <mergeCell ref="C210:D210"/>
    <mergeCell ref="C211:D211"/>
    <mergeCell ref="C212:D212"/>
    <mergeCell ref="C213:D213"/>
    <mergeCell ref="C120:D120"/>
    <mergeCell ref="C128:D128"/>
    <mergeCell ref="C129:D129"/>
    <mergeCell ref="C137:D137"/>
    <mergeCell ref="C138:D138"/>
    <mergeCell ref="C124:D124"/>
    <mergeCell ref="C125:D125"/>
    <mergeCell ref="C126:D126"/>
    <mergeCell ref="C127:D127"/>
    <mergeCell ref="C133:D133"/>
    <mergeCell ref="C134:D134"/>
    <mergeCell ref="C135:D135"/>
    <mergeCell ref="C136:D136"/>
    <mergeCell ref="C102:D102"/>
    <mergeCell ref="C109:D109"/>
    <mergeCell ref="C108:D108"/>
    <mergeCell ref="C119:D119"/>
    <mergeCell ref="C106:D106"/>
    <mergeCell ref="C107:D107"/>
    <mergeCell ref="C113:D113"/>
    <mergeCell ref="C114:D114"/>
    <mergeCell ref="C115:D115"/>
    <mergeCell ref="C116:D116"/>
    <mergeCell ref="C117:D117"/>
    <mergeCell ref="C118:D118"/>
    <mergeCell ref="C88:D88"/>
    <mergeCell ref="C89:D89"/>
    <mergeCell ref="C101:D101"/>
    <mergeCell ref="C85:D85"/>
    <mergeCell ref="C86:D86"/>
    <mergeCell ref="C87:D87"/>
    <mergeCell ref="C93:D93"/>
    <mergeCell ref="C94:D94"/>
    <mergeCell ref="C95:D95"/>
    <mergeCell ref="C96:D96"/>
    <mergeCell ref="C97:D97"/>
    <mergeCell ref="C98:D98"/>
    <mergeCell ref="C99:D99"/>
    <mergeCell ref="C100:D100"/>
    <mergeCell ref="C40:D40"/>
    <mergeCell ref="C52:D52"/>
    <mergeCell ref="C53:D53"/>
    <mergeCell ref="C60:D60"/>
    <mergeCell ref="C61:D61"/>
    <mergeCell ref="C44:D44"/>
    <mergeCell ref="C45:D45"/>
    <mergeCell ref="C46:D46"/>
    <mergeCell ref="C47:D47"/>
    <mergeCell ref="C48:D48"/>
    <mergeCell ref="C49:D49"/>
    <mergeCell ref="C50:D50"/>
    <mergeCell ref="C51:D51"/>
    <mergeCell ref="C57:D57"/>
    <mergeCell ref="C58:D58"/>
    <mergeCell ref="C59:D59"/>
    <mergeCell ref="C39:D39"/>
    <mergeCell ref="C35:D35"/>
    <mergeCell ref="C36:D36"/>
    <mergeCell ref="C37:D37"/>
    <mergeCell ref="C38:D38"/>
    <mergeCell ref="C26:D26"/>
    <mergeCell ref="C27:D27"/>
    <mergeCell ref="C28:D28"/>
    <mergeCell ref="C29:D29"/>
    <mergeCell ref="C30:D30"/>
    <mergeCell ref="C31:D31"/>
    <mergeCell ref="C32:D32"/>
    <mergeCell ref="C33:D33"/>
    <mergeCell ref="C34:D34"/>
  </mergeCells>
  <conditionalFormatting sqref="D241">
    <cfRule type="notContainsText" priority="2" operator="notContains" text="beliebige Gästeanzahl eintragen">
      <formula>ISERROR(SEARCH("beliebige Gästeanzahl eintragen",D241))</formula>
    </cfRule>
  </conditionalFormatting>
  <pageMargins left="0.25" right="0.25" top="0.75" bottom="0.75" header="0.3" footer="0.3"/>
  <pageSetup paperSize="9" scale="54" fitToHeight="0" orientation="portrait" horizontalDpi="4294967293" verticalDpi="4294967293" r:id="rId1"/>
  <headerFooter>
    <oddFooter>&amp;C&amp;"Bahnschrift Light,Standard"&amp;12© The Eco Wedding 2020 | www.eco-wedding.de</oddFooter>
  </headerFooter>
  <rowBreaks count="1" manualBreakCount="1">
    <brk id="15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10E4-8343-493A-81AC-E4F980F1619C}">
  <sheetPr>
    <pageSetUpPr fitToPage="1"/>
  </sheetPr>
  <dimension ref="A1:L271"/>
  <sheetViews>
    <sheetView showGridLines="0" showWhiteSpace="0" zoomScaleNormal="100" zoomScaleSheetLayoutView="100" zoomScalePageLayoutView="85" workbookViewId="0">
      <selection activeCell="L37" sqref="L37"/>
    </sheetView>
  </sheetViews>
  <sheetFormatPr baseColWidth="10" defaultColWidth="111.85546875" defaultRowHeight="15"/>
  <cols>
    <col min="1" max="1" width="2.140625" style="6" customWidth="1"/>
    <col min="2" max="2" width="3.42578125" style="6" bestFit="1" customWidth="1"/>
    <col min="3" max="3" width="37.28515625" style="1" customWidth="1"/>
    <col min="4" max="4" width="21.28515625" style="1" customWidth="1"/>
    <col min="5" max="5" width="14.5703125" style="1" bestFit="1" customWidth="1"/>
    <col min="6" max="6" width="17.85546875" style="6" customWidth="1"/>
    <col min="7" max="7" width="20" style="6" customWidth="1"/>
    <col min="8" max="8" width="22.140625" style="33" bestFit="1" customWidth="1"/>
    <col min="9" max="9" width="36.140625" style="14" customWidth="1"/>
    <col min="10" max="10" width="1" style="6" customWidth="1"/>
    <col min="11" max="11" width="3.42578125" style="6" customWidth="1"/>
    <col min="12" max="16384" width="111.85546875" style="6"/>
  </cols>
  <sheetData>
    <row r="1" spans="1:12" ht="47.45" customHeight="1">
      <c r="A1" s="63"/>
      <c r="B1" s="64"/>
      <c r="C1" s="65"/>
      <c r="D1" s="65"/>
      <c r="E1" s="65"/>
      <c r="F1" s="22"/>
      <c r="G1" s="22"/>
      <c r="H1" s="66"/>
      <c r="I1" s="22"/>
      <c r="J1" s="22"/>
      <c r="K1" s="22"/>
      <c r="L1" s="22"/>
    </row>
    <row r="2" spans="1:12" ht="44.25">
      <c r="A2" s="63"/>
      <c r="B2" s="67"/>
      <c r="C2" s="23"/>
      <c r="D2" s="23"/>
      <c r="E2" s="23"/>
      <c r="F2" s="22"/>
      <c r="G2" s="22"/>
      <c r="H2" s="66"/>
      <c r="I2" s="22"/>
      <c r="J2" s="22"/>
      <c r="K2" s="22"/>
      <c r="L2" s="22"/>
    </row>
    <row r="3" spans="1:12">
      <c r="A3" s="63"/>
      <c r="B3" s="68"/>
      <c r="C3" s="23"/>
      <c r="D3" s="23"/>
      <c r="E3" s="23"/>
      <c r="F3" s="22"/>
      <c r="G3" s="22"/>
      <c r="H3" s="66"/>
      <c r="I3" s="22"/>
      <c r="J3" s="22"/>
      <c r="K3" s="22"/>
      <c r="L3" s="22"/>
    </row>
    <row r="4" spans="1:12">
      <c r="A4" s="22"/>
      <c r="B4" s="22"/>
      <c r="C4" s="23"/>
      <c r="D4" s="23"/>
      <c r="E4" s="23"/>
      <c r="F4" s="22"/>
      <c r="G4" s="22"/>
      <c r="H4" s="66"/>
      <c r="I4" s="22"/>
      <c r="J4" s="22"/>
      <c r="K4" s="22"/>
      <c r="L4" s="22"/>
    </row>
    <row r="5" spans="1:12">
      <c r="A5" s="22"/>
      <c r="B5" s="22"/>
      <c r="C5" s="23"/>
      <c r="D5" s="23"/>
      <c r="E5" s="23"/>
      <c r="F5" s="22"/>
      <c r="G5" s="22"/>
      <c r="H5" s="66"/>
      <c r="I5" s="22"/>
      <c r="J5" s="22"/>
      <c r="K5" s="22"/>
      <c r="L5" s="22"/>
    </row>
    <row r="6" spans="1:12">
      <c r="A6" s="22"/>
      <c r="B6" s="22"/>
      <c r="C6" s="23"/>
      <c r="D6" s="23"/>
      <c r="E6" s="23"/>
      <c r="F6" s="22"/>
      <c r="G6" s="22"/>
      <c r="H6" s="66"/>
      <c r="I6" s="22"/>
      <c r="J6" s="22"/>
      <c r="K6" s="22"/>
      <c r="L6" s="22"/>
    </row>
    <row r="7" spans="1:12" ht="44.25">
      <c r="A7" s="22"/>
      <c r="B7" s="69" t="s">
        <v>243</v>
      </c>
      <c r="C7" s="64"/>
      <c r="D7" s="23"/>
      <c r="E7" s="23"/>
      <c r="F7" s="22"/>
      <c r="G7" s="22"/>
      <c r="H7" s="66"/>
      <c r="I7" s="22"/>
      <c r="J7" s="22"/>
      <c r="K7" s="22"/>
      <c r="L7" s="22"/>
    </row>
    <row r="8" spans="1:12">
      <c r="A8" s="22"/>
      <c r="B8" s="70" t="s">
        <v>233</v>
      </c>
      <c r="C8" s="64"/>
      <c r="D8" s="23"/>
      <c r="E8" s="23"/>
      <c r="F8" s="22"/>
      <c r="G8" s="22"/>
      <c r="H8" s="66"/>
      <c r="I8" s="22"/>
      <c r="J8" s="22"/>
      <c r="K8" s="22"/>
      <c r="L8" s="22"/>
    </row>
    <row r="9" spans="1:12">
      <c r="A9" s="22"/>
      <c r="B9" s="71"/>
      <c r="C9" s="64"/>
      <c r="D9" s="23"/>
      <c r="E9" s="23"/>
      <c r="F9" s="22"/>
      <c r="G9" s="22"/>
      <c r="H9" s="66"/>
      <c r="I9" s="22"/>
      <c r="J9" s="22"/>
      <c r="K9" s="22"/>
      <c r="L9" s="22"/>
    </row>
    <row r="10" spans="1:12">
      <c r="A10" s="22"/>
      <c r="B10" s="71" t="s">
        <v>234</v>
      </c>
      <c r="C10" s="64"/>
      <c r="D10" s="23"/>
      <c r="E10" s="23"/>
      <c r="F10" s="22"/>
      <c r="G10" s="22"/>
      <c r="H10" s="66"/>
      <c r="I10" s="22"/>
      <c r="J10" s="22"/>
      <c r="K10" s="22"/>
      <c r="L10" s="22"/>
    </row>
    <row r="11" spans="1:12" ht="15" customHeight="1">
      <c r="A11" s="22"/>
      <c r="B11" s="22"/>
      <c r="C11" s="22"/>
      <c r="D11" s="22"/>
      <c r="E11" s="63"/>
      <c r="F11" s="22"/>
      <c r="G11" s="22"/>
      <c r="H11" s="66"/>
      <c r="I11" s="22"/>
      <c r="J11" s="22"/>
      <c r="K11" s="22"/>
      <c r="L11" s="22"/>
    </row>
    <row r="12" spans="1:12" ht="15.75" thickBot="1">
      <c r="A12" s="22"/>
      <c r="B12" s="22"/>
      <c r="C12" s="22"/>
      <c r="D12" s="22"/>
      <c r="E12" s="63"/>
      <c r="F12" s="22"/>
      <c r="G12" s="22"/>
      <c r="H12" s="66"/>
      <c r="I12" s="22"/>
      <c r="J12" s="22"/>
      <c r="K12" s="22"/>
      <c r="L12" s="22"/>
    </row>
    <row r="13" spans="1:12" ht="15.75" thickTop="1">
      <c r="A13" s="22"/>
      <c r="B13" s="22"/>
      <c r="C13" s="35" t="s">
        <v>239</v>
      </c>
      <c r="D13" s="36"/>
      <c r="E13" s="36"/>
      <c r="F13" s="36"/>
      <c r="G13" s="36"/>
      <c r="H13" s="37"/>
      <c r="I13" s="38"/>
      <c r="J13" s="22"/>
      <c r="K13" s="22"/>
      <c r="L13" s="22"/>
    </row>
    <row r="14" spans="1:12">
      <c r="A14" s="22"/>
      <c r="B14" s="22"/>
      <c r="C14" s="39"/>
      <c r="D14" s="40"/>
      <c r="E14" s="40"/>
      <c r="F14" s="41"/>
      <c r="G14" s="42" t="s">
        <v>191</v>
      </c>
      <c r="H14" s="43"/>
      <c r="I14" s="44"/>
      <c r="J14" s="22"/>
      <c r="K14" s="22"/>
      <c r="L14" s="22"/>
    </row>
    <row r="15" spans="1:12">
      <c r="A15" s="22"/>
      <c r="B15" s="22"/>
      <c r="C15" s="45" t="s">
        <v>186</v>
      </c>
      <c r="D15" s="46" t="str">
        <f>Kostenschätzung!D16</f>
        <v/>
      </c>
      <c r="E15" s="47"/>
      <c r="F15" s="41" t="s">
        <v>202</v>
      </c>
      <c r="G15" s="48" t="str">
        <f>IF(OR(D16="",D19=""),"",G42/D19)</f>
        <v/>
      </c>
      <c r="H15" s="43"/>
      <c r="I15" s="44"/>
      <c r="J15" s="22"/>
      <c r="K15" s="22"/>
      <c r="L15" s="22"/>
    </row>
    <row r="16" spans="1:12" ht="15" customHeight="1">
      <c r="A16" s="22"/>
      <c r="B16" s="22"/>
      <c r="C16" s="45" t="s">
        <v>219</v>
      </c>
      <c r="D16" s="49" t="str">
        <f>IF(SUM(G25:G217)&lt;1,"",SUM(G25:G217)/2)</f>
        <v/>
      </c>
      <c r="E16" s="40"/>
      <c r="F16" s="50"/>
      <c r="G16" s="42" t="s">
        <v>226</v>
      </c>
      <c r="H16" s="43"/>
      <c r="I16" s="44"/>
      <c r="J16" s="22"/>
      <c r="K16" s="22"/>
      <c r="L16" s="22"/>
    </row>
    <row r="17" spans="1:12">
      <c r="A17" s="22"/>
      <c r="B17" s="22"/>
      <c r="C17" s="51" t="s">
        <v>188</v>
      </c>
      <c r="D17" s="52" t="str">
        <f>IF(OR(D15="",D16=""),"",D15-D16)</f>
        <v/>
      </c>
      <c r="E17" s="40"/>
      <c r="F17" s="41" t="s">
        <v>202</v>
      </c>
      <c r="G17" s="53" t="str">
        <f>IF(OR(D16="",D20=""),"",(D16-G42)/D20)</f>
        <v/>
      </c>
      <c r="H17" s="43"/>
      <c r="I17" s="44"/>
      <c r="J17" s="22"/>
      <c r="K17" s="22"/>
      <c r="L17" s="22"/>
    </row>
    <row r="18" spans="1:12" ht="6" customHeight="1">
      <c r="A18" s="22"/>
      <c r="B18" s="22"/>
      <c r="C18" s="51"/>
      <c r="D18" s="54"/>
      <c r="E18" s="40"/>
      <c r="F18" s="41"/>
      <c r="G18" s="55"/>
      <c r="H18" s="43"/>
      <c r="I18" s="44"/>
      <c r="J18" s="22"/>
      <c r="K18" s="22"/>
      <c r="L18" s="22"/>
    </row>
    <row r="19" spans="1:12">
      <c r="A19" s="22"/>
      <c r="B19" s="22"/>
      <c r="C19" s="56" t="s">
        <v>201</v>
      </c>
      <c r="D19" s="57" t="str">
        <f>IF(Anleitung!D20="","",Anleitung!D20)</f>
        <v/>
      </c>
      <c r="E19" s="40"/>
      <c r="F19" s="40"/>
      <c r="G19" s="40"/>
      <c r="H19" s="43"/>
      <c r="I19" s="44"/>
      <c r="J19" s="22"/>
      <c r="K19" s="22"/>
      <c r="L19" s="22"/>
    </row>
    <row r="20" spans="1:12">
      <c r="A20" s="22"/>
      <c r="B20" s="22"/>
      <c r="C20" s="56" t="s">
        <v>227</v>
      </c>
      <c r="D20" s="57" t="str">
        <f>IF(Anleitung!D21="","",Anleitung!D21)</f>
        <v/>
      </c>
      <c r="E20" s="40"/>
      <c r="F20" s="40"/>
      <c r="G20" s="40"/>
      <c r="H20" s="43"/>
      <c r="I20" s="44"/>
      <c r="J20" s="22"/>
      <c r="K20" s="22"/>
      <c r="L20" s="22"/>
    </row>
    <row r="21" spans="1:12" ht="15" customHeight="1" thickBot="1">
      <c r="A21" s="22"/>
      <c r="B21" s="22"/>
      <c r="C21" s="58"/>
      <c r="D21" s="59"/>
      <c r="E21" s="60"/>
      <c r="F21" s="59"/>
      <c r="G21" s="59"/>
      <c r="H21" s="61"/>
      <c r="I21" s="62"/>
      <c r="J21" s="22"/>
      <c r="K21" s="22"/>
      <c r="L21" s="22"/>
    </row>
    <row r="22" spans="1:12" ht="15.75" thickTop="1">
      <c r="A22" s="22"/>
      <c r="B22" s="22"/>
      <c r="C22" s="63"/>
      <c r="D22" s="63"/>
      <c r="E22" s="63"/>
      <c r="F22" s="22"/>
      <c r="G22" s="22"/>
      <c r="H22" s="74"/>
      <c r="I22" s="23"/>
      <c r="J22" s="22"/>
      <c r="K22" s="22"/>
      <c r="L22" s="22"/>
    </row>
    <row r="23" spans="1:12" ht="15" customHeight="1" thickBot="1">
      <c r="A23" s="22"/>
      <c r="B23" s="22"/>
      <c r="C23" s="75"/>
      <c r="D23" s="76"/>
      <c r="E23" s="76"/>
      <c r="F23" s="77"/>
      <c r="G23" s="77"/>
      <c r="H23" s="78"/>
      <c r="I23" s="23"/>
      <c r="J23" s="22"/>
      <c r="K23" s="22"/>
      <c r="L23" s="22"/>
    </row>
    <row r="24" spans="1:12" ht="30.75" thickBot="1">
      <c r="A24" s="22"/>
      <c r="B24" s="22"/>
      <c r="C24" s="209" t="s">
        <v>20</v>
      </c>
      <c r="D24" s="210"/>
      <c r="E24" s="211" t="s">
        <v>22</v>
      </c>
      <c r="F24" s="211" t="s">
        <v>182</v>
      </c>
      <c r="G24" s="211" t="s">
        <v>183</v>
      </c>
      <c r="H24" s="212" t="s">
        <v>221</v>
      </c>
      <c r="I24" s="211" t="s">
        <v>222</v>
      </c>
      <c r="J24" s="22"/>
      <c r="K24" s="22"/>
      <c r="L24" s="22"/>
    </row>
    <row r="25" spans="1:12" ht="15.75" thickBot="1">
      <c r="A25" s="22"/>
      <c r="B25" s="22"/>
      <c r="C25" s="79" t="str">
        <f>Kostenschätzung!C25</f>
        <v>Standesamtliche Trauung</v>
      </c>
      <c r="D25" s="79"/>
      <c r="E25" s="80"/>
      <c r="F25" s="81"/>
      <c r="G25" s="81"/>
      <c r="H25" s="82"/>
      <c r="I25" s="83"/>
      <c r="J25" s="22"/>
      <c r="K25" s="22"/>
      <c r="L25" s="22"/>
    </row>
    <row r="26" spans="1:12">
      <c r="A26" s="22"/>
      <c r="B26" s="22"/>
      <c r="C26" s="205" t="str">
        <f>Kostenschätzung!C26</f>
        <v xml:space="preserve">Gebühren Standesamt </v>
      </c>
      <c r="D26" s="206"/>
      <c r="E26" s="84"/>
      <c r="F26" s="85"/>
      <c r="G26" s="103" t="str">
        <f>IF(OR(F26="",E26=""),"",E26*F26)</f>
        <v/>
      </c>
      <c r="H26" s="104" t="str">
        <f>Kostenschätzung!G26</f>
        <v/>
      </c>
      <c r="I26" s="86"/>
      <c r="J26" s="22"/>
      <c r="K26" s="22"/>
      <c r="L26" s="22"/>
    </row>
    <row r="27" spans="1:12">
      <c r="A27" s="22"/>
      <c r="B27" s="22"/>
      <c r="C27" s="203" t="str">
        <f>Kostenschätzung!C27</f>
        <v>Beglaubigte Kopien wichtiger Dokumente</v>
      </c>
      <c r="D27" s="204"/>
      <c r="E27" s="87"/>
      <c r="F27" s="88"/>
      <c r="G27" s="105" t="str">
        <f>IF(OR(F27="",E27=""),"",E27*F27)</f>
        <v/>
      </c>
      <c r="H27" s="104" t="str">
        <f>Kostenschätzung!G27</f>
        <v/>
      </c>
      <c r="I27" s="89"/>
      <c r="J27" s="22"/>
      <c r="K27" s="22"/>
      <c r="L27" s="22"/>
    </row>
    <row r="28" spans="1:12">
      <c r="A28" s="22"/>
      <c r="B28" s="22"/>
      <c r="C28" s="203" t="str">
        <f>Kostenschätzung!C28</f>
        <v>Familienstammbuch u. Mappe</v>
      </c>
      <c r="D28" s="204"/>
      <c r="E28" s="87"/>
      <c r="F28" s="88"/>
      <c r="G28" s="105" t="str">
        <f t="shared" ref="G28:G40" si="0">IF(OR(F28="",E28=""),"",E28*F28)</f>
        <v/>
      </c>
      <c r="H28" s="104" t="str">
        <f>Kostenschätzung!G28</f>
        <v/>
      </c>
      <c r="I28" s="89"/>
      <c r="J28" s="22"/>
      <c r="K28" s="22"/>
      <c r="L28" s="22"/>
    </row>
    <row r="29" spans="1:12">
      <c r="A29" s="22"/>
      <c r="B29" s="22"/>
      <c r="C29" s="203" t="str">
        <f>Kostenschätzung!C29</f>
        <v>Blumen u. Dekoration</v>
      </c>
      <c r="D29" s="204"/>
      <c r="E29" s="87"/>
      <c r="F29" s="88"/>
      <c r="G29" s="105" t="str">
        <f t="shared" si="0"/>
        <v/>
      </c>
      <c r="H29" s="104" t="str">
        <f>Kostenschätzung!G29</f>
        <v/>
      </c>
      <c r="I29" s="89"/>
      <c r="J29" s="22"/>
      <c r="K29" s="22"/>
      <c r="L29" s="22"/>
    </row>
    <row r="30" spans="1:12">
      <c r="A30" s="22"/>
      <c r="B30" s="22"/>
      <c r="C30" s="203" t="str">
        <f>Kostenschätzung!C30</f>
        <v>Einladungen</v>
      </c>
      <c r="D30" s="204"/>
      <c r="E30" s="87"/>
      <c r="F30" s="88"/>
      <c r="G30" s="105" t="str">
        <f t="shared" si="0"/>
        <v/>
      </c>
      <c r="H30" s="104" t="str">
        <f>Kostenschätzung!G30</f>
        <v/>
      </c>
      <c r="I30" s="89"/>
      <c r="J30" s="22"/>
      <c r="K30" s="22"/>
      <c r="L30" s="22"/>
    </row>
    <row r="31" spans="1:12">
      <c r="A31" s="22"/>
      <c r="B31" s="22"/>
      <c r="C31" s="203" t="str">
        <f>Kostenschätzung!C31</f>
        <v>Kleidung &amp; Accessoirs Braut</v>
      </c>
      <c r="D31" s="204"/>
      <c r="E31" s="87"/>
      <c r="F31" s="88"/>
      <c r="G31" s="105" t="str">
        <f t="shared" si="0"/>
        <v/>
      </c>
      <c r="H31" s="104" t="str">
        <f>Kostenschätzung!G31</f>
        <v/>
      </c>
      <c r="I31" s="89"/>
      <c r="J31" s="22"/>
      <c r="K31" s="22"/>
      <c r="L31" s="22"/>
    </row>
    <row r="32" spans="1:12">
      <c r="A32" s="22"/>
      <c r="B32" s="22"/>
      <c r="C32" s="203" t="str">
        <f>Kostenschätzung!C32</f>
        <v>Kleidung &amp; Accessoirs Bräutigam</v>
      </c>
      <c r="D32" s="204"/>
      <c r="E32" s="87"/>
      <c r="F32" s="88"/>
      <c r="G32" s="105" t="str">
        <f t="shared" si="0"/>
        <v/>
      </c>
      <c r="H32" s="104" t="str">
        <f>Kostenschätzung!G32</f>
        <v/>
      </c>
      <c r="I32" s="89"/>
      <c r="J32" s="22"/>
      <c r="K32" s="22"/>
      <c r="L32" s="22"/>
    </row>
    <row r="33" spans="1:12">
      <c r="A33" s="22"/>
      <c r="B33" s="22"/>
      <c r="C33" s="203" t="str">
        <f>Kostenschätzung!C33</f>
        <v>Friseur und Kosmetik Braut</v>
      </c>
      <c r="D33" s="204"/>
      <c r="E33" s="87"/>
      <c r="F33" s="88"/>
      <c r="G33" s="105" t="str">
        <f t="shared" si="0"/>
        <v/>
      </c>
      <c r="H33" s="104" t="str">
        <f>Kostenschätzung!G33</f>
        <v/>
      </c>
      <c r="I33" s="89"/>
      <c r="J33" s="22"/>
      <c r="K33" s="22"/>
      <c r="L33" s="22"/>
    </row>
    <row r="34" spans="1:12">
      <c r="A34" s="22"/>
      <c r="B34" s="22"/>
      <c r="C34" s="203" t="str">
        <f>Kostenschätzung!C34</f>
        <v>Friseur Bräutigam</v>
      </c>
      <c r="D34" s="204"/>
      <c r="E34" s="87"/>
      <c r="F34" s="88"/>
      <c r="G34" s="105" t="str">
        <f t="shared" si="0"/>
        <v/>
      </c>
      <c r="H34" s="104" t="str">
        <f>Kostenschätzung!G34</f>
        <v/>
      </c>
      <c r="I34" s="89"/>
      <c r="J34" s="22"/>
      <c r="K34" s="22"/>
      <c r="L34" s="22"/>
    </row>
    <row r="35" spans="1:12">
      <c r="A35" s="22"/>
      <c r="B35" s="22"/>
      <c r="C35" s="203" t="str">
        <f>Kostenschätzung!C35</f>
        <v>Speisen u. Getränke</v>
      </c>
      <c r="D35" s="204"/>
      <c r="E35" s="87"/>
      <c r="F35" s="88"/>
      <c r="G35" s="105" t="str">
        <f t="shared" si="0"/>
        <v/>
      </c>
      <c r="H35" s="104" t="str">
        <f>Kostenschätzung!G35</f>
        <v/>
      </c>
      <c r="I35" s="89"/>
      <c r="J35" s="22"/>
      <c r="K35" s="22"/>
      <c r="L35" s="22"/>
    </row>
    <row r="36" spans="1:12">
      <c r="A36" s="22"/>
      <c r="B36" s="22"/>
      <c r="C36" s="203" t="str">
        <f>Kostenschätzung!C36</f>
        <v>Trinkgeld</v>
      </c>
      <c r="D36" s="204"/>
      <c r="E36" s="87"/>
      <c r="F36" s="88"/>
      <c r="G36" s="105" t="str">
        <f t="shared" si="0"/>
        <v/>
      </c>
      <c r="H36" s="104" t="str">
        <f>Kostenschätzung!G36</f>
        <v/>
      </c>
      <c r="I36" s="89"/>
      <c r="J36" s="22"/>
      <c r="K36" s="22"/>
      <c r="L36" s="22"/>
    </row>
    <row r="37" spans="1:12">
      <c r="A37" s="22"/>
      <c r="B37" s="22"/>
      <c r="C37" s="203" t="str">
        <f>Kostenschätzung!C37</f>
        <v>Fotograf / Videograf</v>
      </c>
      <c r="D37" s="204"/>
      <c r="E37" s="87"/>
      <c r="F37" s="88"/>
      <c r="G37" s="105" t="str">
        <f t="shared" si="0"/>
        <v/>
      </c>
      <c r="H37" s="104" t="str">
        <f>Kostenschätzung!G37</f>
        <v/>
      </c>
      <c r="I37" s="89"/>
      <c r="J37" s="22"/>
      <c r="K37" s="22"/>
      <c r="L37" s="22"/>
    </row>
    <row r="38" spans="1:12">
      <c r="A38" s="22"/>
      <c r="B38" s="22"/>
      <c r="C38" s="203" t="str">
        <f>Kostenschätzung!C38</f>
        <v>Einlagen (z.B. Musiker)</v>
      </c>
      <c r="D38" s="204"/>
      <c r="E38" s="87"/>
      <c r="F38" s="88"/>
      <c r="G38" s="105" t="str">
        <f t="shared" si="0"/>
        <v/>
      </c>
      <c r="H38" s="104" t="str">
        <f>Kostenschätzung!G38</f>
        <v/>
      </c>
      <c r="I38" s="89"/>
      <c r="J38" s="22"/>
      <c r="K38" s="22"/>
      <c r="L38" s="22"/>
    </row>
    <row r="39" spans="1:12">
      <c r="A39" s="22"/>
      <c r="B39" s="22"/>
      <c r="C39" s="201" t="str">
        <f>Kostenschätzung!C39</f>
        <v>Hier könnt ihr weitere Punkte eintragen</v>
      </c>
      <c r="D39" s="202"/>
      <c r="E39" s="87"/>
      <c r="F39" s="88"/>
      <c r="G39" s="105" t="str">
        <f t="shared" si="0"/>
        <v/>
      </c>
      <c r="H39" s="104" t="str">
        <f>Kostenschätzung!G39</f>
        <v/>
      </c>
      <c r="I39" s="89"/>
      <c r="J39" s="22"/>
      <c r="K39" s="22"/>
      <c r="L39" s="22"/>
    </row>
    <row r="40" spans="1:12">
      <c r="A40" s="22"/>
      <c r="B40" s="22"/>
      <c r="C40" s="201" t="str">
        <f>Kostenschätzung!C40</f>
        <v>Hier könnt ihr weitere Punkte eintragen</v>
      </c>
      <c r="D40" s="202"/>
      <c r="E40" s="87"/>
      <c r="F40" s="88"/>
      <c r="G40" s="105" t="str">
        <f t="shared" si="0"/>
        <v/>
      </c>
      <c r="H40" s="104" t="str">
        <f>Kostenschätzung!G40</f>
        <v/>
      </c>
      <c r="I40" s="89"/>
      <c r="J40" s="22"/>
      <c r="K40" s="22"/>
      <c r="L40" s="22"/>
    </row>
    <row r="41" spans="1:12" ht="9.4" customHeight="1">
      <c r="A41" s="22"/>
      <c r="B41" s="22"/>
      <c r="C41" s="90"/>
      <c r="D41" s="90"/>
      <c r="E41" s="91"/>
      <c r="F41" s="92"/>
      <c r="G41" s="106"/>
      <c r="H41" s="107"/>
      <c r="I41" s="93"/>
      <c r="J41" s="22"/>
      <c r="K41" s="22"/>
      <c r="L41" s="22"/>
    </row>
    <row r="42" spans="1:12">
      <c r="A42" s="22"/>
      <c r="B42" s="22"/>
      <c r="C42" s="63"/>
      <c r="D42" s="63"/>
      <c r="E42" s="63"/>
      <c r="F42" s="94" t="s">
        <v>185</v>
      </c>
      <c r="G42" s="108">
        <f>SUM(G26:G41)</f>
        <v>0</v>
      </c>
      <c r="H42" s="109"/>
      <c r="I42" s="23"/>
      <c r="J42" s="22"/>
      <c r="K42" s="22"/>
      <c r="L42" s="22"/>
    </row>
    <row r="43" spans="1:12" ht="15.75" thickBot="1">
      <c r="A43" s="22"/>
      <c r="B43" s="22"/>
      <c r="C43" s="79" t="s">
        <v>2</v>
      </c>
      <c r="D43" s="79"/>
      <c r="E43" s="80"/>
      <c r="F43" s="81"/>
      <c r="G43" s="110"/>
      <c r="H43" s="111"/>
      <c r="I43" s="83"/>
      <c r="J43" s="22"/>
      <c r="K43" s="22"/>
      <c r="L43" s="22"/>
    </row>
    <row r="44" spans="1:12">
      <c r="A44" s="22"/>
      <c r="B44" s="22"/>
      <c r="C44" s="207" t="str">
        <f>Kostenschätzung!C44</f>
        <v>Nutzungs- bzw. Mietkosten / Spenden</v>
      </c>
      <c r="D44" s="208"/>
      <c r="E44" s="84"/>
      <c r="F44" s="85"/>
      <c r="G44" s="103" t="str">
        <f t="shared" ref="G44:G53" si="1">IF(OR(F44="",E44=""),"",E44*F44)</f>
        <v/>
      </c>
      <c r="H44" s="104" t="str">
        <f>Kostenschätzung!G44</f>
        <v/>
      </c>
      <c r="I44" s="86"/>
      <c r="J44" s="22"/>
      <c r="K44" s="22"/>
      <c r="L44" s="22"/>
    </row>
    <row r="45" spans="1:12">
      <c r="A45" s="22"/>
      <c r="B45" s="22"/>
      <c r="C45" s="203" t="str">
        <f>Kostenschätzung!C45</f>
        <v>Organist</v>
      </c>
      <c r="D45" s="204"/>
      <c r="E45" s="87"/>
      <c r="F45" s="88"/>
      <c r="G45" s="105" t="str">
        <f t="shared" si="1"/>
        <v/>
      </c>
      <c r="H45" s="104" t="str">
        <f>Kostenschätzung!G45</f>
        <v/>
      </c>
      <c r="I45" s="89"/>
      <c r="J45" s="22"/>
      <c r="K45" s="22"/>
      <c r="L45" s="22"/>
    </row>
    <row r="46" spans="1:12">
      <c r="A46" s="22"/>
      <c r="B46" s="22"/>
      <c r="C46" s="203" t="str">
        <f>Kostenschätzung!C46</f>
        <v>Hochzeitskerze</v>
      </c>
      <c r="D46" s="204"/>
      <c r="E46" s="87"/>
      <c r="F46" s="88"/>
      <c r="G46" s="105" t="str">
        <f t="shared" si="1"/>
        <v/>
      </c>
      <c r="H46" s="104" t="str">
        <f>Kostenschätzung!G46</f>
        <v/>
      </c>
      <c r="I46" s="89"/>
      <c r="J46" s="22"/>
      <c r="K46" s="22"/>
      <c r="L46" s="22"/>
    </row>
    <row r="47" spans="1:12">
      <c r="A47" s="22"/>
      <c r="B47" s="22"/>
      <c r="C47" s="203" t="str">
        <f>Kostenschätzung!C47</f>
        <v>Beglaubigte Kopien wichtiger Dokumente</v>
      </c>
      <c r="D47" s="204"/>
      <c r="E47" s="87"/>
      <c r="F47" s="88"/>
      <c r="G47" s="105" t="str">
        <f t="shared" si="1"/>
        <v/>
      </c>
      <c r="H47" s="104" t="str">
        <f>Kostenschätzung!G47</f>
        <v/>
      </c>
      <c r="I47" s="89"/>
      <c r="J47" s="22"/>
      <c r="K47" s="22"/>
      <c r="L47" s="22"/>
    </row>
    <row r="48" spans="1:12">
      <c r="A48" s="22"/>
      <c r="B48" s="22"/>
      <c r="C48" s="203" t="str">
        <f>Kostenschätzung!C48</f>
        <v>Ausstattung Blumenkind inkl. Blüten / Blätter</v>
      </c>
      <c r="D48" s="204"/>
      <c r="E48" s="87"/>
      <c r="F48" s="88"/>
      <c r="G48" s="105" t="str">
        <f t="shared" si="1"/>
        <v/>
      </c>
      <c r="H48" s="104" t="str">
        <f>Kostenschätzung!G48</f>
        <v/>
      </c>
      <c r="I48" s="89"/>
      <c r="J48" s="22"/>
      <c r="K48" s="22"/>
      <c r="L48" s="22"/>
    </row>
    <row r="49" spans="1:12">
      <c r="A49" s="22"/>
      <c r="B49" s="22"/>
      <c r="C49" s="203" t="str">
        <f>Kostenschätzung!C49</f>
        <v>Einlagen (z.B. Musiker)</v>
      </c>
      <c r="D49" s="204"/>
      <c r="E49" s="87"/>
      <c r="F49" s="88"/>
      <c r="G49" s="105" t="str">
        <f t="shared" si="1"/>
        <v/>
      </c>
      <c r="H49" s="104" t="str">
        <f>Kostenschätzung!G49</f>
        <v/>
      </c>
      <c r="I49" s="89"/>
      <c r="J49" s="22"/>
      <c r="K49" s="22"/>
      <c r="L49" s="22"/>
    </row>
    <row r="50" spans="1:12">
      <c r="A50" s="22"/>
      <c r="B50" s="22"/>
      <c r="C50" s="203" t="str">
        <f>Kostenschätzung!C50</f>
        <v>Mobiliar</v>
      </c>
      <c r="D50" s="204"/>
      <c r="E50" s="87"/>
      <c r="F50" s="88"/>
      <c r="G50" s="105" t="str">
        <f t="shared" si="1"/>
        <v/>
      </c>
      <c r="H50" s="104" t="str">
        <f>Kostenschätzung!G50</f>
        <v/>
      </c>
      <c r="I50" s="89"/>
      <c r="J50" s="22"/>
      <c r="K50" s="22"/>
      <c r="L50" s="22"/>
    </row>
    <row r="51" spans="1:12">
      <c r="A51" s="22"/>
      <c r="B51" s="22"/>
      <c r="C51" s="203" t="str">
        <f>Kostenschätzung!C51</f>
        <v>Blumen u. Dekoration</v>
      </c>
      <c r="D51" s="204"/>
      <c r="E51" s="87"/>
      <c r="F51" s="88"/>
      <c r="G51" s="105" t="str">
        <f t="shared" si="1"/>
        <v/>
      </c>
      <c r="H51" s="104" t="str">
        <f>Kostenschätzung!G51</f>
        <v/>
      </c>
      <c r="I51" s="89"/>
      <c r="J51" s="22"/>
      <c r="K51" s="22"/>
      <c r="L51" s="22"/>
    </row>
    <row r="52" spans="1:12">
      <c r="A52" s="22"/>
      <c r="B52" s="22"/>
      <c r="C52" s="201" t="str">
        <f>Kostenschätzung!C52</f>
        <v>Hier könnt ihr weitere Punkte eintragen</v>
      </c>
      <c r="D52" s="202"/>
      <c r="E52" s="87"/>
      <c r="F52" s="88"/>
      <c r="G52" s="105" t="str">
        <f t="shared" si="1"/>
        <v/>
      </c>
      <c r="H52" s="104" t="str">
        <f>Kostenschätzung!G52</f>
        <v/>
      </c>
      <c r="I52" s="89"/>
      <c r="J52" s="22"/>
      <c r="K52" s="22"/>
      <c r="L52" s="22"/>
    </row>
    <row r="53" spans="1:12">
      <c r="A53" s="22"/>
      <c r="B53" s="22"/>
      <c r="C53" s="201" t="str">
        <f>Kostenschätzung!C53</f>
        <v>Hier könnt ihr weitere Punkte eintragen</v>
      </c>
      <c r="D53" s="202"/>
      <c r="E53" s="87"/>
      <c r="F53" s="88"/>
      <c r="G53" s="105" t="str">
        <f t="shared" si="1"/>
        <v/>
      </c>
      <c r="H53" s="104" t="str">
        <f>Kostenschätzung!G53</f>
        <v/>
      </c>
      <c r="I53" s="89"/>
      <c r="J53" s="22"/>
      <c r="K53" s="22"/>
      <c r="L53" s="22"/>
    </row>
    <row r="54" spans="1:12" ht="9.4" customHeight="1">
      <c r="A54" s="22"/>
      <c r="B54" s="22"/>
      <c r="C54" s="90"/>
      <c r="D54" s="90"/>
      <c r="E54" s="91"/>
      <c r="F54" s="92"/>
      <c r="G54" s="106"/>
      <c r="H54" s="107"/>
      <c r="I54" s="93"/>
      <c r="J54" s="22"/>
      <c r="K54" s="22"/>
      <c r="L54" s="22"/>
    </row>
    <row r="55" spans="1:12">
      <c r="A55" s="22"/>
      <c r="B55" s="22"/>
      <c r="C55" s="63"/>
      <c r="D55" s="63"/>
      <c r="E55" s="63"/>
      <c r="F55" s="94" t="s">
        <v>185</v>
      </c>
      <c r="G55" s="108">
        <f>SUM(G44:G54)</f>
        <v>0</v>
      </c>
      <c r="H55" s="109"/>
      <c r="I55" s="23"/>
      <c r="J55" s="22"/>
      <c r="K55" s="22"/>
      <c r="L55" s="22"/>
    </row>
    <row r="56" spans="1:12" ht="15.75" thickBot="1">
      <c r="A56" s="22"/>
      <c r="B56" s="22"/>
      <c r="C56" s="79" t="s">
        <v>40</v>
      </c>
      <c r="D56" s="79"/>
      <c r="E56" s="80"/>
      <c r="F56" s="81"/>
      <c r="G56" s="110"/>
      <c r="H56" s="111"/>
      <c r="I56" s="83"/>
      <c r="J56" s="22"/>
      <c r="K56" s="22"/>
      <c r="L56" s="22"/>
    </row>
    <row r="57" spans="1:12">
      <c r="A57" s="22"/>
      <c r="B57" s="22"/>
      <c r="C57" s="207" t="str">
        <f>Kostenschätzung!C57</f>
        <v>Miete inkl. Auf- und Abbau</v>
      </c>
      <c r="D57" s="208"/>
      <c r="E57" s="84"/>
      <c r="F57" s="85"/>
      <c r="G57" s="103" t="str">
        <f t="shared" ref="G57:G61" si="2">IF(OR(F57="",E57=""),"",E57*F57)</f>
        <v/>
      </c>
      <c r="H57" s="104" t="str">
        <f>Kostenschätzung!G57</f>
        <v/>
      </c>
      <c r="I57" s="86"/>
      <c r="J57" s="22"/>
      <c r="K57" s="22"/>
      <c r="L57" s="22"/>
    </row>
    <row r="58" spans="1:12">
      <c r="A58" s="22"/>
      <c r="B58" s="22"/>
      <c r="C58" s="203" t="str">
        <f>Kostenschätzung!C58</f>
        <v>Mobiliar</v>
      </c>
      <c r="D58" s="204"/>
      <c r="E58" s="87"/>
      <c r="F58" s="88"/>
      <c r="G58" s="105" t="str">
        <f t="shared" si="2"/>
        <v/>
      </c>
      <c r="H58" s="104" t="str">
        <f>Kostenschätzung!G58</f>
        <v/>
      </c>
      <c r="I58" s="89"/>
      <c r="J58" s="22"/>
      <c r="K58" s="22"/>
      <c r="L58" s="22"/>
    </row>
    <row r="59" spans="1:12">
      <c r="A59" s="22"/>
      <c r="B59" s="22"/>
      <c r="C59" s="203" t="str">
        <f>Kostenschätzung!C59</f>
        <v>Reinigung</v>
      </c>
      <c r="D59" s="204"/>
      <c r="E59" s="87"/>
      <c r="F59" s="88"/>
      <c r="G59" s="105" t="str">
        <f t="shared" si="2"/>
        <v/>
      </c>
      <c r="H59" s="104" t="str">
        <f>Kostenschätzung!G59</f>
        <v/>
      </c>
      <c r="I59" s="89"/>
      <c r="J59" s="22"/>
      <c r="K59" s="22"/>
      <c r="L59" s="22"/>
    </row>
    <row r="60" spans="1:12">
      <c r="A60" s="22"/>
      <c r="B60" s="22"/>
      <c r="C60" s="201" t="str">
        <f>Kostenschätzung!C60</f>
        <v>Hier könnt ihr weitere Punkte eintragen</v>
      </c>
      <c r="D60" s="202"/>
      <c r="E60" s="87"/>
      <c r="F60" s="88"/>
      <c r="G60" s="105" t="str">
        <f t="shared" si="2"/>
        <v/>
      </c>
      <c r="H60" s="104" t="str">
        <f>Kostenschätzung!G60</f>
        <v/>
      </c>
      <c r="I60" s="89"/>
      <c r="J60" s="22"/>
      <c r="K60" s="22"/>
      <c r="L60" s="22"/>
    </row>
    <row r="61" spans="1:12">
      <c r="A61" s="22"/>
      <c r="B61" s="22"/>
      <c r="C61" s="201" t="str">
        <f>Kostenschätzung!C61</f>
        <v>Hier könnt ihr weitere Punkte eintragen</v>
      </c>
      <c r="D61" s="202"/>
      <c r="E61" s="87"/>
      <c r="F61" s="88"/>
      <c r="G61" s="105" t="str">
        <f t="shared" si="2"/>
        <v/>
      </c>
      <c r="H61" s="104" t="str">
        <f>Kostenschätzung!G61</f>
        <v/>
      </c>
      <c r="I61" s="89"/>
      <c r="J61" s="22"/>
      <c r="K61" s="22"/>
      <c r="L61" s="22"/>
    </row>
    <row r="62" spans="1:12" ht="9.4" customHeight="1">
      <c r="A62" s="22"/>
      <c r="B62" s="22"/>
      <c r="C62" s="90"/>
      <c r="D62" s="90"/>
      <c r="E62" s="91"/>
      <c r="F62" s="92"/>
      <c r="G62" s="106"/>
      <c r="H62" s="107"/>
      <c r="I62" s="93"/>
      <c r="J62" s="22"/>
      <c r="K62" s="22"/>
      <c r="L62" s="22"/>
    </row>
    <row r="63" spans="1:12">
      <c r="A63" s="22"/>
      <c r="B63" s="22"/>
      <c r="C63" s="91"/>
      <c r="D63" s="91"/>
      <c r="E63" s="91"/>
      <c r="F63" s="94" t="s">
        <v>185</v>
      </c>
      <c r="G63" s="108">
        <f>SUM(G57:G62)</f>
        <v>0</v>
      </c>
      <c r="H63" s="109"/>
      <c r="I63" s="93"/>
      <c r="J63" s="22"/>
      <c r="K63" s="22"/>
      <c r="L63" s="22"/>
    </row>
    <row r="64" spans="1:12" ht="15.75" thickBot="1">
      <c r="A64" s="22"/>
      <c r="B64" s="22"/>
      <c r="C64" s="79" t="s">
        <v>3</v>
      </c>
      <c r="D64" s="79"/>
      <c r="E64" s="80"/>
      <c r="F64" s="81"/>
      <c r="G64" s="110"/>
      <c r="H64" s="111"/>
      <c r="I64" s="83"/>
      <c r="J64" s="22"/>
      <c r="K64" s="22"/>
      <c r="L64" s="22"/>
    </row>
    <row r="65" spans="1:12">
      <c r="A65" s="22"/>
      <c r="B65" s="22"/>
      <c r="C65" s="207" t="str">
        <f>Kostenschätzung!C65</f>
        <v>Sektempfang (Häppchen u. Sekt)</v>
      </c>
      <c r="D65" s="208"/>
      <c r="E65" s="84"/>
      <c r="F65" s="85"/>
      <c r="G65" s="103" t="str">
        <f t="shared" ref="G65:G77" si="3">IF(OR(F65="",E65=""),"",E65*F65)</f>
        <v/>
      </c>
      <c r="H65" s="104" t="str">
        <f>Kostenschätzung!G65</f>
        <v/>
      </c>
      <c r="I65" s="86"/>
      <c r="J65" s="22"/>
      <c r="K65" s="22"/>
      <c r="L65" s="22"/>
    </row>
    <row r="66" spans="1:12">
      <c r="A66" s="22"/>
      <c r="B66" s="22"/>
      <c r="C66" s="203" t="str">
        <f>Kostenschätzung!C66</f>
        <v>Mittagessen</v>
      </c>
      <c r="D66" s="204"/>
      <c r="E66" s="87"/>
      <c r="F66" s="88"/>
      <c r="G66" s="105" t="str">
        <f t="shared" si="3"/>
        <v/>
      </c>
      <c r="H66" s="104" t="str">
        <f>Kostenschätzung!G66</f>
        <v/>
      </c>
      <c r="I66" s="89"/>
      <c r="J66" s="22"/>
      <c r="K66" s="22"/>
      <c r="L66" s="22"/>
    </row>
    <row r="67" spans="1:12">
      <c r="A67" s="22"/>
      <c r="B67" s="22"/>
      <c r="C67" s="203" t="str">
        <f>Kostenschätzung!C67</f>
        <v>Kaffee u. Kuchen</v>
      </c>
      <c r="D67" s="204"/>
      <c r="E67" s="87"/>
      <c r="F67" s="88"/>
      <c r="G67" s="105" t="str">
        <f t="shared" si="3"/>
        <v/>
      </c>
      <c r="H67" s="104" t="str">
        <f>Kostenschätzung!G67</f>
        <v/>
      </c>
      <c r="I67" s="89"/>
      <c r="J67" s="22"/>
      <c r="K67" s="22"/>
      <c r="L67" s="22"/>
    </row>
    <row r="68" spans="1:12">
      <c r="A68" s="22"/>
      <c r="B68" s="22"/>
      <c r="C68" s="203" t="str">
        <f>Kostenschätzung!C68</f>
        <v>Hochzeitstorte</v>
      </c>
      <c r="D68" s="204"/>
      <c r="E68" s="87"/>
      <c r="F68" s="88"/>
      <c r="G68" s="105" t="str">
        <f t="shared" si="3"/>
        <v/>
      </c>
      <c r="H68" s="104" t="str">
        <f>Kostenschätzung!G68</f>
        <v/>
      </c>
      <c r="I68" s="89"/>
      <c r="J68" s="22"/>
      <c r="K68" s="22"/>
      <c r="L68" s="22"/>
    </row>
    <row r="69" spans="1:12">
      <c r="A69" s="22"/>
      <c r="B69" s="22"/>
      <c r="C69" s="203" t="str">
        <f>Kostenschätzung!C69</f>
        <v>Abendessen</v>
      </c>
      <c r="D69" s="204"/>
      <c r="E69" s="87"/>
      <c r="F69" s="88"/>
      <c r="G69" s="105" t="str">
        <f t="shared" si="3"/>
        <v/>
      </c>
      <c r="H69" s="104" t="str">
        <f>Kostenschätzung!G69</f>
        <v/>
      </c>
      <c r="I69" s="89"/>
      <c r="J69" s="22"/>
      <c r="K69" s="22"/>
      <c r="L69" s="22"/>
    </row>
    <row r="70" spans="1:12">
      <c r="A70" s="22"/>
      <c r="B70" s="22"/>
      <c r="C70" s="203" t="str">
        <f>Kostenschätzung!C70</f>
        <v>Mitternachtssnack</v>
      </c>
      <c r="D70" s="204"/>
      <c r="E70" s="87"/>
      <c r="F70" s="88"/>
      <c r="G70" s="105" t="str">
        <f t="shared" si="3"/>
        <v/>
      </c>
      <c r="H70" s="104" t="str">
        <f>Kostenschätzung!G70</f>
        <v/>
      </c>
      <c r="I70" s="89"/>
      <c r="J70" s="22"/>
      <c r="K70" s="22"/>
      <c r="L70" s="22"/>
    </row>
    <row r="71" spans="1:12">
      <c r="A71" s="22"/>
      <c r="B71" s="22"/>
      <c r="C71" s="203" t="str">
        <f>Kostenschätzung!C71</f>
        <v>Candy / Brezel / Cupcake Bar</v>
      </c>
      <c r="D71" s="204"/>
      <c r="E71" s="87"/>
      <c r="F71" s="88"/>
      <c r="G71" s="105" t="str">
        <f t="shared" si="3"/>
        <v/>
      </c>
      <c r="H71" s="104" t="str">
        <f>Kostenschätzung!G71</f>
        <v/>
      </c>
      <c r="I71" s="89"/>
      <c r="J71" s="22"/>
      <c r="K71" s="22"/>
      <c r="L71" s="22"/>
    </row>
    <row r="72" spans="1:12">
      <c r="A72" s="22"/>
      <c r="B72" s="22"/>
      <c r="C72" s="203" t="str">
        <f>Kostenschätzung!C72</f>
        <v>Antialkoholische Getränke</v>
      </c>
      <c r="D72" s="204"/>
      <c r="E72" s="87"/>
      <c r="F72" s="88"/>
      <c r="G72" s="105" t="str">
        <f t="shared" si="3"/>
        <v/>
      </c>
      <c r="H72" s="104" t="str">
        <f>Kostenschätzung!G72</f>
        <v/>
      </c>
      <c r="I72" s="89"/>
      <c r="J72" s="22"/>
      <c r="K72" s="22"/>
      <c r="L72" s="22"/>
    </row>
    <row r="73" spans="1:12">
      <c r="A73" s="22"/>
      <c r="B73" s="22"/>
      <c r="C73" s="203" t="str">
        <f>Kostenschätzung!C73</f>
        <v>Alkoholische Getränke</v>
      </c>
      <c r="D73" s="204"/>
      <c r="E73" s="87"/>
      <c r="F73" s="88"/>
      <c r="G73" s="105" t="str">
        <f t="shared" si="3"/>
        <v/>
      </c>
      <c r="H73" s="104" t="str">
        <f>Kostenschätzung!G73</f>
        <v/>
      </c>
      <c r="I73" s="89"/>
      <c r="J73" s="22"/>
      <c r="K73" s="22"/>
      <c r="L73" s="22"/>
    </row>
    <row r="74" spans="1:12">
      <c r="A74" s="22"/>
      <c r="B74" s="22"/>
      <c r="C74" s="203" t="str">
        <f>Kostenschätzung!C74</f>
        <v>Infrastruktur, Personal- und Transportkosten</v>
      </c>
      <c r="D74" s="204"/>
      <c r="E74" s="87"/>
      <c r="F74" s="88"/>
      <c r="G74" s="105" t="str">
        <f t="shared" si="3"/>
        <v/>
      </c>
      <c r="H74" s="104" t="str">
        <f>Kostenschätzung!G74</f>
        <v/>
      </c>
      <c r="I74" s="89"/>
      <c r="J74" s="22"/>
      <c r="K74" s="22"/>
      <c r="L74" s="22"/>
    </row>
    <row r="75" spans="1:12">
      <c r="A75" s="22"/>
      <c r="B75" s="22"/>
      <c r="C75" s="203" t="str">
        <f>Kostenschätzung!C75</f>
        <v>Trinkgeld</v>
      </c>
      <c r="D75" s="204"/>
      <c r="E75" s="87"/>
      <c r="F75" s="88"/>
      <c r="G75" s="105" t="str">
        <f t="shared" si="3"/>
        <v/>
      </c>
      <c r="H75" s="104" t="str">
        <f>Kostenschätzung!G75</f>
        <v/>
      </c>
      <c r="I75" s="89"/>
      <c r="J75" s="22"/>
      <c r="K75" s="22"/>
      <c r="L75" s="22"/>
    </row>
    <row r="76" spans="1:12">
      <c r="A76" s="22"/>
      <c r="B76" s="22"/>
      <c r="C76" s="201" t="str">
        <f>Kostenschätzung!C76</f>
        <v>Hier könnt ihr weitere Punkte eintragen</v>
      </c>
      <c r="D76" s="202"/>
      <c r="E76" s="87"/>
      <c r="F76" s="88"/>
      <c r="G76" s="105" t="str">
        <f t="shared" si="3"/>
        <v/>
      </c>
      <c r="H76" s="104" t="str">
        <f>Kostenschätzung!G76</f>
        <v/>
      </c>
      <c r="I76" s="89"/>
      <c r="J76" s="22"/>
      <c r="K76" s="22"/>
      <c r="L76" s="22"/>
    </row>
    <row r="77" spans="1:12">
      <c r="A77" s="22"/>
      <c r="B77" s="22"/>
      <c r="C77" s="201" t="str">
        <f>Kostenschätzung!C77</f>
        <v>Hier könnt ihr weitere Punkte eintragen</v>
      </c>
      <c r="D77" s="202"/>
      <c r="E77" s="87"/>
      <c r="F77" s="88"/>
      <c r="G77" s="105" t="str">
        <f t="shared" si="3"/>
        <v/>
      </c>
      <c r="H77" s="104" t="str">
        <f>Kostenschätzung!G77</f>
        <v/>
      </c>
      <c r="I77" s="89"/>
      <c r="J77" s="22"/>
      <c r="K77" s="22"/>
      <c r="L77" s="22"/>
    </row>
    <row r="78" spans="1:12" ht="9.4" customHeight="1">
      <c r="A78" s="22"/>
      <c r="B78" s="22"/>
      <c r="C78" s="90"/>
      <c r="D78" s="90"/>
      <c r="E78" s="91"/>
      <c r="F78" s="92"/>
      <c r="G78" s="106"/>
      <c r="H78" s="107"/>
      <c r="I78" s="93"/>
      <c r="J78" s="22"/>
      <c r="K78" s="22"/>
      <c r="L78" s="22"/>
    </row>
    <row r="79" spans="1:12">
      <c r="A79" s="22"/>
      <c r="B79" s="22"/>
      <c r="C79" s="63"/>
      <c r="D79" s="63"/>
      <c r="E79" s="91"/>
      <c r="F79" s="94" t="s">
        <v>185</v>
      </c>
      <c r="G79" s="108">
        <f>SUM(G65:G78)</f>
        <v>0</v>
      </c>
      <c r="H79" s="112"/>
      <c r="I79" s="23"/>
      <c r="J79" s="22"/>
      <c r="K79" s="22"/>
      <c r="L79" s="22"/>
    </row>
    <row r="80" spans="1:12" ht="15.75" thickBot="1">
      <c r="A80" s="22"/>
      <c r="B80" s="22"/>
      <c r="C80" s="79" t="s">
        <v>184</v>
      </c>
      <c r="D80" s="79"/>
      <c r="E80" s="80"/>
      <c r="F80" s="81"/>
      <c r="G80" s="110"/>
      <c r="H80" s="111"/>
      <c r="I80" s="83"/>
      <c r="J80" s="22"/>
      <c r="K80" s="22"/>
      <c r="L80" s="22"/>
    </row>
    <row r="81" spans="1:12">
      <c r="A81" s="22"/>
      <c r="B81" s="22"/>
      <c r="C81" s="207" t="str">
        <f>Kostenschätzung!C81</f>
        <v>Save the Date</v>
      </c>
      <c r="D81" s="208"/>
      <c r="E81" s="84"/>
      <c r="F81" s="85"/>
      <c r="G81" s="103" t="str">
        <f t="shared" ref="G81:G89" si="4">IF(OR(F81="",E81=""),"",E81*F81)</f>
        <v/>
      </c>
      <c r="H81" s="104" t="str">
        <f>Kostenschätzung!G81</f>
        <v/>
      </c>
      <c r="I81" s="86"/>
      <c r="J81" s="22"/>
      <c r="K81" s="22"/>
      <c r="L81" s="22"/>
    </row>
    <row r="82" spans="1:12">
      <c r="A82" s="22"/>
      <c r="B82" s="22"/>
      <c r="C82" s="203" t="str">
        <f>Kostenschätzung!C82</f>
        <v>Einladung</v>
      </c>
      <c r="D82" s="204"/>
      <c r="E82" s="87"/>
      <c r="F82" s="88"/>
      <c r="G82" s="105" t="str">
        <f t="shared" si="4"/>
        <v/>
      </c>
      <c r="H82" s="104" t="str">
        <f>Kostenschätzung!G82</f>
        <v/>
      </c>
      <c r="I82" s="89"/>
      <c r="J82" s="22"/>
      <c r="K82" s="22"/>
      <c r="L82" s="22"/>
    </row>
    <row r="83" spans="1:12">
      <c r="A83" s="22"/>
      <c r="B83" s="22"/>
      <c r="C83" s="203" t="str">
        <f>Kostenschätzung!C83</f>
        <v>Dankeskarte</v>
      </c>
      <c r="D83" s="204"/>
      <c r="E83" s="87"/>
      <c r="F83" s="88"/>
      <c r="G83" s="105" t="str">
        <f t="shared" si="4"/>
        <v/>
      </c>
      <c r="H83" s="104" t="str">
        <f>Kostenschätzung!G83</f>
        <v/>
      </c>
      <c r="I83" s="89"/>
      <c r="J83" s="22"/>
      <c r="K83" s="22"/>
      <c r="L83" s="22"/>
    </row>
    <row r="84" spans="1:12">
      <c r="A84" s="22"/>
      <c r="B84" s="22"/>
      <c r="C84" s="203" t="str">
        <f>Kostenschätzung!C84</f>
        <v>Programmheft</v>
      </c>
      <c r="D84" s="204"/>
      <c r="E84" s="87"/>
      <c r="F84" s="88"/>
      <c r="G84" s="105" t="str">
        <f t="shared" si="4"/>
        <v/>
      </c>
      <c r="H84" s="104" t="str">
        <f>Kostenschätzung!G84</f>
        <v/>
      </c>
      <c r="I84" s="89"/>
      <c r="J84" s="22"/>
      <c r="K84" s="22"/>
      <c r="L84" s="22"/>
    </row>
    <row r="85" spans="1:12">
      <c r="A85" s="22"/>
      <c r="B85" s="22"/>
      <c r="C85" s="203" t="str">
        <f>Kostenschätzung!C85</f>
        <v>Menükarte</v>
      </c>
      <c r="D85" s="204"/>
      <c r="E85" s="87"/>
      <c r="F85" s="88"/>
      <c r="G85" s="105" t="str">
        <f t="shared" si="4"/>
        <v/>
      </c>
      <c r="H85" s="104" t="str">
        <f>Kostenschätzung!G85</f>
        <v/>
      </c>
      <c r="I85" s="89"/>
      <c r="J85" s="22"/>
      <c r="K85" s="22"/>
      <c r="L85" s="22"/>
    </row>
    <row r="86" spans="1:12">
      <c r="A86" s="22"/>
      <c r="B86" s="22"/>
      <c r="C86" s="203" t="str">
        <f>Kostenschätzung!C86</f>
        <v>Sitzplan</v>
      </c>
      <c r="D86" s="204"/>
      <c r="E86" s="87"/>
      <c r="F86" s="88"/>
      <c r="G86" s="105" t="str">
        <f t="shared" si="4"/>
        <v/>
      </c>
      <c r="H86" s="104" t="str">
        <f>Kostenschätzung!G86</f>
        <v/>
      </c>
      <c r="I86" s="89"/>
      <c r="J86" s="22"/>
      <c r="K86" s="22"/>
      <c r="L86" s="22"/>
    </row>
    <row r="87" spans="1:12">
      <c r="A87" s="22"/>
      <c r="B87" s="22"/>
      <c r="C87" s="203" t="str">
        <f>Kostenschätzung!C87</f>
        <v>Briefmarken</v>
      </c>
      <c r="D87" s="204"/>
      <c r="E87" s="87"/>
      <c r="F87" s="88"/>
      <c r="G87" s="105" t="str">
        <f t="shared" si="4"/>
        <v/>
      </c>
      <c r="H87" s="104" t="str">
        <f>Kostenschätzung!G87</f>
        <v/>
      </c>
      <c r="I87" s="89"/>
      <c r="J87" s="22"/>
      <c r="K87" s="22"/>
      <c r="L87" s="22"/>
    </row>
    <row r="88" spans="1:12">
      <c r="A88" s="22"/>
      <c r="B88" s="22"/>
      <c r="C88" s="201" t="str">
        <f>Kostenschätzung!C88</f>
        <v>Hier könnt ihr weitere Punkte eintragen</v>
      </c>
      <c r="D88" s="202"/>
      <c r="E88" s="87"/>
      <c r="F88" s="88"/>
      <c r="G88" s="105" t="str">
        <f t="shared" si="4"/>
        <v/>
      </c>
      <c r="H88" s="104" t="str">
        <f>Kostenschätzung!G88</f>
        <v/>
      </c>
      <c r="I88" s="89"/>
      <c r="J88" s="22"/>
      <c r="K88" s="22"/>
      <c r="L88" s="22"/>
    </row>
    <row r="89" spans="1:12">
      <c r="A89" s="22"/>
      <c r="B89" s="22"/>
      <c r="C89" s="201" t="str">
        <f>Kostenschätzung!C89</f>
        <v>Hier könnt ihr weitere Punkte eintragen</v>
      </c>
      <c r="D89" s="202"/>
      <c r="E89" s="87"/>
      <c r="F89" s="88"/>
      <c r="G89" s="105" t="str">
        <f t="shared" si="4"/>
        <v/>
      </c>
      <c r="H89" s="104" t="str">
        <f>Kostenschätzung!G89</f>
        <v/>
      </c>
      <c r="I89" s="89"/>
      <c r="J89" s="22"/>
      <c r="K89" s="22"/>
      <c r="L89" s="22"/>
    </row>
    <row r="90" spans="1:12" ht="9.4" customHeight="1">
      <c r="A90" s="22"/>
      <c r="B90" s="22"/>
      <c r="C90" s="90"/>
      <c r="D90" s="90"/>
      <c r="E90" s="91"/>
      <c r="F90" s="92"/>
      <c r="G90" s="106"/>
      <c r="H90" s="113"/>
      <c r="I90" s="93"/>
      <c r="J90" s="22"/>
      <c r="K90" s="22"/>
      <c r="L90" s="22"/>
    </row>
    <row r="91" spans="1:12">
      <c r="A91" s="22"/>
      <c r="B91" s="22"/>
      <c r="C91" s="63"/>
      <c r="D91" s="63"/>
      <c r="E91" s="91"/>
      <c r="F91" s="94" t="s">
        <v>185</v>
      </c>
      <c r="G91" s="108">
        <f>SUM(G81:G90)</f>
        <v>0</v>
      </c>
      <c r="H91" s="112"/>
      <c r="I91" s="23"/>
      <c r="J91" s="22"/>
      <c r="K91" s="22"/>
      <c r="L91" s="22"/>
    </row>
    <row r="92" spans="1:12" ht="15.75" thickBot="1">
      <c r="A92" s="22"/>
      <c r="B92" s="22"/>
      <c r="C92" s="79" t="s">
        <v>33</v>
      </c>
      <c r="D92" s="79"/>
      <c r="E92" s="80"/>
      <c r="F92" s="96"/>
      <c r="G92" s="114"/>
      <c r="H92" s="111"/>
      <c r="I92" s="83"/>
      <c r="J92" s="22"/>
      <c r="K92" s="22"/>
      <c r="L92" s="22"/>
    </row>
    <row r="93" spans="1:12">
      <c r="A93" s="22"/>
      <c r="B93" s="22"/>
      <c r="C93" s="207" t="str">
        <f>Kostenschätzung!C93</f>
        <v>Brautkleid</v>
      </c>
      <c r="D93" s="208"/>
      <c r="E93" s="84"/>
      <c r="F93" s="85"/>
      <c r="G93" s="103" t="str">
        <f t="shared" ref="G93:G102" si="5">IF(OR(F93="",E93=""),"",E93*F93)</f>
        <v/>
      </c>
      <c r="H93" s="104" t="str">
        <f>Kostenschätzung!G93</f>
        <v/>
      </c>
      <c r="I93" s="86"/>
      <c r="J93" s="22"/>
      <c r="K93" s="22"/>
      <c r="L93" s="22"/>
    </row>
    <row r="94" spans="1:12">
      <c r="A94" s="22"/>
      <c r="B94" s="22"/>
      <c r="C94" s="203" t="str">
        <f>Kostenschätzung!C94</f>
        <v>Accessoirs Braut</v>
      </c>
      <c r="D94" s="204"/>
      <c r="E94" s="87"/>
      <c r="F94" s="88"/>
      <c r="G94" s="105" t="str">
        <f t="shared" si="5"/>
        <v/>
      </c>
      <c r="H94" s="104" t="str">
        <f>Kostenschätzung!G94</f>
        <v/>
      </c>
      <c r="I94" s="89"/>
      <c r="J94" s="22"/>
      <c r="K94" s="22"/>
      <c r="L94" s="22"/>
    </row>
    <row r="95" spans="1:12">
      <c r="A95" s="22"/>
      <c r="B95" s="22"/>
      <c r="C95" s="203" t="str">
        <f>Kostenschätzung!C95</f>
        <v>Hochzeitsanzug</v>
      </c>
      <c r="D95" s="204"/>
      <c r="E95" s="87"/>
      <c r="F95" s="88"/>
      <c r="G95" s="105" t="str">
        <f t="shared" si="5"/>
        <v/>
      </c>
      <c r="H95" s="104" t="str">
        <f>Kostenschätzung!G95</f>
        <v/>
      </c>
      <c r="I95" s="89"/>
      <c r="J95" s="22"/>
      <c r="K95" s="22"/>
      <c r="L95" s="22"/>
    </row>
    <row r="96" spans="1:12">
      <c r="A96" s="22"/>
      <c r="B96" s="22"/>
      <c r="C96" s="203" t="str">
        <f>Kostenschätzung!C96</f>
        <v>Accessoirs Bräutigam</v>
      </c>
      <c r="D96" s="204"/>
      <c r="E96" s="87"/>
      <c r="F96" s="88"/>
      <c r="G96" s="105" t="str">
        <f t="shared" si="5"/>
        <v/>
      </c>
      <c r="H96" s="104" t="str">
        <f>Kostenschätzung!G96</f>
        <v/>
      </c>
      <c r="I96" s="89"/>
      <c r="J96" s="22"/>
      <c r="K96" s="22"/>
      <c r="L96" s="22"/>
    </row>
    <row r="97" spans="1:12">
      <c r="A97" s="22"/>
      <c r="B97" s="22"/>
      <c r="C97" s="203" t="str">
        <f>Kostenschätzung!C97</f>
        <v>Friseur Braut</v>
      </c>
      <c r="D97" s="204"/>
      <c r="E97" s="87"/>
      <c r="F97" s="88"/>
      <c r="G97" s="105" t="str">
        <f t="shared" si="5"/>
        <v/>
      </c>
      <c r="H97" s="104" t="str">
        <f>Kostenschätzung!G97</f>
        <v/>
      </c>
      <c r="I97" s="89"/>
      <c r="J97" s="22"/>
      <c r="K97" s="22"/>
      <c r="L97" s="22"/>
    </row>
    <row r="98" spans="1:12">
      <c r="A98" s="22"/>
      <c r="B98" s="22"/>
      <c r="C98" s="203" t="str">
        <f>Kostenschätzung!C98</f>
        <v>Friseur Bräutigam</v>
      </c>
      <c r="D98" s="204"/>
      <c r="E98" s="87"/>
      <c r="F98" s="88"/>
      <c r="G98" s="105" t="str">
        <f t="shared" si="5"/>
        <v/>
      </c>
      <c r="H98" s="104" t="str">
        <f>Kostenschätzung!G98</f>
        <v/>
      </c>
      <c r="I98" s="89"/>
      <c r="J98" s="22"/>
      <c r="K98" s="22"/>
      <c r="L98" s="22"/>
    </row>
    <row r="99" spans="1:12">
      <c r="A99" s="22"/>
      <c r="B99" s="22"/>
      <c r="C99" s="203" t="str">
        <f>Kostenschätzung!C99</f>
        <v>Kosmetiker, Nagelstudio etc. Braut</v>
      </c>
      <c r="D99" s="204"/>
      <c r="E99" s="87"/>
      <c r="F99" s="88"/>
      <c r="G99" s="105" t="str">
        <f t="shared" si="5"/>
        <v/>
      </c>
      <c r="H99" s="104" t="str">
        <f>Kostenschätzung!G99</f>
        <v/>
      </c>
      <c r="I99" s="89"/>
      <c r="J99" s="22"/>
      <c r="K99" s="22"/>
      <c r="L99" s="22"/>
    </row>
    <row r="100" spans="1:12">
      <c r="A100" s="22"/>
      <c r="B100" s="22"/>
      <c r="C100" s="203" t="str">
        <f>Kostenschätzung!C100</f>
        <v>Kosmetiker, Nagelstudio etc. Bräutigam</v>
      </c>
      <c r="D100" s="204"/>
      <c r="E100" s="87"/>
      <c r="F100" s="88"/>
      <c r="G100" s="105" t="str">
        <f t="shared" si="5"/>
        <v/>
      </c>
      <c r="H100" s="104" t="str">
        <f>Kostenschätzung!G100</f>
        <v/>
      </c>
      <c r="I100" s="89"/>
      <c r="J100" s="22"/>
      <c r="K100" s="22"/>
      <c r="L100" s="22"/>
    </row>
    <row r="101" spans="1:12">
      <c r="A101" s="22"/>
      <c r="B101" s="22"/>
      <c r="C101" s="201" t="str">
        <f>Kostenschätzung!C101</f>
        <v>Hier könnt ihr weitere Punkte eintragen</v>
      </c>
      <c r="D101" s="202"/>
      <c r="E101" s="87"/>
      <c r="F101" s="88"/>
      <c r="G101" s="105" t="str">
        <f t="shared" si="5"/>
        <v/>
      </c>
      <c r="H101" s="104" t="str">
        <f>Kostenschätzung!G101</f>
        <v/>
      </c>
      <c r="I101" s="89"/>
      <c r="J101" s="22"/>
      <c r="K101" s="22"/>
      <c r="L101" s="22"/>
    </row>
    <row r="102" spans="1:12">
      <c r="A102" s="22"/>
      <c r="B102" s="22"/>
      <c r="C102" s="201" t="str">
        <f>Kostenschätzung!C102</f>
        <v>Hier könnt ihr weitere Punkte eintragen</v>
      </c>
      <c r="D102" s="202"/>
      <c r="E102" s="87"/>
      <c r="F102" s="88"/>
      <c r="G102" s="105" t="str">
        <f t="shared" si="5"/>
        <v/>
      </c>
      <c r="H102" s="104" t="str">
        <f>Kostenschätzung!G102</f>
        <v/>
      </c>
      <c r="I102" s="89"/>
      <c r="J102" s="22"/>
      <c r="K102" s="22"/>
      <c r="L102" s="22"/>
    </row>
    <row r="103" spans="1:12" ht="9.4" customHeight="1">
      <c r="A103" s="22"/>
      <c r="B103" s="22"/>
      <c r="C103" s="90"/>
      <c r="D103" s="90"/>
      <c r="E103" s="91"/>
      <c r="F103" s="92"/>
      <c r="G103" s="106"/>
      <c r="H103" s="107"/>
      <c r="I103" s="93"/>
      <c r="J103" s="22"/>
      <c r="K103" s="22"/>
      <c r="L103" s="22"/>
    </row>
    <row r="104" spans="1:12">
      <c r="A104" s="22"/>
      <c r="B104" s="22"/>
      <c r="C104" s="63"/>
      <c r="D104" s="63"/>
      <c r="E104" s="63"/>
      <c r="F104" s="94" t="s">
        <v>185</v>
      </c>
      <c r="G104" s="108">
        <f>SUM(G93:G103)</f>
        <v>0</v>
      </c>
      <c r="H104" s="109"/>
      <c r="I104" s="23"/>
      <c r="J104" s="22"/>
      <c r="K104" s="22"/>
      <c r="L104" s="22"/>
    </row>
    <row r="105" spans="1:12" ht="15.75" thickBot="1">
      <c r="A105" s="22"/>
      <c r="B105" s="22"/>
      <c r="C105" s="79" t="s">
        <v>69</v>
      </c>
      <c r="D105" s="79"/>
      <c r="E105" s="80"/>
      <c r="F105" s="96"/>
      <c r="G105" s="114"/>
      <c r="H105" s="111"/>
      <c r="I105" s="83"/>
      <c r="J105" s="22"/>
      <c r="K105" s="22"/>
      <c r="L105" s="22"/>
    </row>
    <row r="106" spans="1:12">
      <c r="A106" s="22"/>
      <c r="B106" s="22"/>
      <c r="C106" s="207" t="str">
        <f>Kostenschätzung!C106</f>
        <v>Band</v>
      </c>
      <c r="D106" s="208"/>
      <c r="E106" s="84"/>
      <c r="F106" s="85"/>
      <c r="G106" s="103" t="str">
        <f t="shared" ref="G106:G109" si="6">IF(OR(F106="",E106=""),"",E106*F106)</f>
        <v/>
      </c>
      <c r="H106" s="104" t="str">
        <f>Kostenschätzung!G106</f>
        <v/>
      </c>
      <c r="I106" s="86"/>
      <c r="J106" s="22"/>
      <c r="K106" s="22"/>
      <c r="L106" s="22"/>
    </row>
    <row r="107" spans="1:12">
      <c r="A107" s="22"/>
      <c r="B107" s="22"/>
      <c r="C107" s="203" t="str">
        <f>Kostenschätzung!C107</f>
        <v>DJ</v>
      </c>
      <c r="D107" s="204"/>
      <c r="E107" s="87"/>
      <c r="F107" s="88"/>
      <c r="G107" s="105" t="str">
        <f t="shared" si="6"/>
        <v/>
      </c>
      <c r="H107" s="104" t="str">
        <f>Kostenschätzung!G107</f>
        <v/>
      </c>
      <c r="I107" s="89"/>
      <c r="J107" s="22"/>
      <c r="K107" s="22"/>
      <c r="L107" s="22"/>
    </row>
    <row r="108" spans="1:12">
      <c r="A108" s="22"/>
      <c r="B108" s="22"/>
      <c r="C108" s="201" t="str">
        <f>Kostenschätzung!C108</f>
        <v>Hier könnt ihr weitere Punkte eintragen</v>
      </c>
      <c r="D108" s="202"/>
      <c r="E108" s="87"/>
      <c r="F108" s="88"/>
      <c r="G108" s="105" t="str">
        <f t="shared" si="6"/>
        <v/>
      </c>
      <c r="H108" s="104" t="str">
        <f>Kostenschätzung!G108</f>
        <v/>
      </c>
      <c r="I108" s="89"/>
      <c r="J108" s="22"/>
      <c r="K108" s="22"/>
      <c r="L108" s="22"/>
    </row>
    <row r="109" spans="1:12">
      <c r="A109" s="22"/>
      <c r="B109" s="22"/>
      <c r="C109" s="201" t="str">
        <f>Kostenschätzung!C109</f>
        <v>Hier könnt ihr weitere Punkte eintragen</v>
      </c>
      <c r="D109" s="202"/>
      <c r="E109" s="87"/>
      <c r="F109" s="88"/>
      <c r="G109" s="105" t="str">
        <f t="shared" si="6"/>
        <v/>
      </c>
      <c r="H109" s="104" t="str">
        <f>Kostenschätzung!G109</f>
        <v/>
      </c>
      <c r="I109" s="89"/>
      <c r="J109" s="22"/>
      <c r="K109" s="22"/>
      <c r="L109" s="22"/>
    </row>
    <row r="110" spans="1:12" ht="9.4" customHeight="1">
      <c r="A110" s="22"/>
      <c r="B110" s="22"/>
      <c r="C110" s="90"/>
      <c r="D110" s="90"/>
      <c r="E110" s="91"/>
      <c r="F110" s="92"/>
      <c r="G110" s="106"/>
      <c r="H110" s="107"/>
      <c r="I110" s="93"/>
      <c r="J110" s="22"/>
      <c r="K110" s="22"/>
      <c r="L110" s="22"/>
    </row>
    <row r="111" spans="1:12">
      <c r="A111" s="22"/>
      <c r="B111" s="22"/>
      <c r="C111" s="90"/>
      <c r="D111" s="90"/>
      <c r="E111" s="91"/>
      <c r="F111" s="94" t="s">
        <v>185</v>
      </c>
      <c r="G111" s="108">
        <f>SUM(G106:G110)</f>
        <v>0</v>
      </c>
      <c r="H111" s="109"/>
      <c r="I111" s="93"/>
      <c r="J111" s="22"/>
      <c r="K111" s="22"/>
      <c r="L111" s="22"/>
    </row>
    <row r="112" spans="1:12" ht="15.75" thickBot="1">
      <c r="A112" s="22"/>
      <c r="B112" s="22"/>
      <c r="C112" s="79" t="s">
        <v>6</v>
      </c>
      <c r="D112" s="79"/>
      <c r="E112" s="80"/>
      <c r="F112" s="96"/>
      <c r="G112" s="114"/>
      <c r="H112" s="111"/>
      <c r="I112" s="83"/>
      <c r="J112" s="22"/>
      <c r="K112" s="22"/>
      <c r="L112" s="22"/>
    </row>
    <row r="113" spans="1:12">
      <c r="A113" s="22"/>
      <c r="B113" s="22"/>
      <c r="C113" s="207" t="str">
        <f>Kostenschätzung!C113</f>
        <v>Brautstrauß</v>
      </c>
      <c r="D113" s="208"/>
      <c r="E113" s="84"/>
      <c r="F113" s="85"/>
      <c r="G113" s="103" t="str">
        <f t="shared" ref="G113:G120" si="7">IF(OR(F113="",E113=""),"",E113*F113)</f>
        <v/>
      </c>
      <c r="H113" s="104" t="str">
        <f>Kostenschätzung!G113</f>
        <v/>
      </c>
      <c r="I113" s="86"/>
      <c r="J113" s="22"/>
      <c r="K113" s="22"/>
      <c r="L113" s="22"/>
    </row>
    <row r="114" spans="1:12">
      <c r="A114" s="22"/>
      <c r="B114" s="22"/>
      <c r="C114" s="203" t="str">
        <f>Kostenschätzung!C114</f>
        <v>Reversschmuck</v>
      </c>
      <c r="D114" s="204"/>
      <c r="E114" s="87"/>
      <c r="F114" s="88"/>
      <c r="G114" s="105" t="str">
        <f t="shared" si="7"/>
        <v/>
      </c>
      <c r="H114" s="104" t="str">
        <f>Kostenschätzung!G114</f>
        <v/>
      </c>
      <c r="I114" s="89"/>
      <c r="J114" s="22"/>
      <c r="K114" s="22"/>
      <c r="L114" s="22"/>
    </row>
    <row r="115" spans="1:12">
      <c r="A115" s="22"/>
      <c r="B115" s="22"/>
      <c r="C115" s="203" t="str">
        <f>Kostenschätzung!C115</f>
        <v>Gesteck für das Hochzeitsauto</v>
      </c>
      <c r="D115" s="204"/>
      <c r="E115" s="87"/>
      <c r="F115" s="88"/>
      <c r="G115" s="105" t="str">
        <f t="shared" si="7"/>
        <v/>
      </c>
      <c r="H115" s="104" t="str">
        <f>Kostenschätzung!G115</f>
        <v/>
      </c>
      <c r="I115" s="89"/>
      <c r="J115" s="22"/>
      <c r="K115" s="22"/>
      <c r="L115" s="22"/>
    </row>
    <row r="116" spans="1:12">
      <c r="A116" s="22"/>
      <c r="B116" s="22"/>
      <c r="C116" s="203" t="str">
        <f>Kostenschätzung!C116</f>
        <v>Blumen für die Tische</v>
      </c>
      <c r="D116" s="204"/>
      <c r="E116" s="87"/>
      <c r="F116" s="88"/>
      <c r="G116" s="105" t="str">
        <f t="shared" si="7"/>
        <v/>
      </c>
      <c r="H116" s="104" t="str">
        <f>Kostenschätzung!G116</f>
        <v/>
      </c>
      <c r="I116" s="89"/>
      <c r="J116" s="22"/>
      <c r="K116" s="22"/>
      <c r="L116" s="22"/>
    </row>
    <row r="117" spans="1:12">
      <c r="A117" s="22"/>
      <c r="B117" s="22"/>
      <c r="C117" s="203" t="str">
        <f>Kostenschätzung!C117</f>
        <v>Tischdekoration</v>
      </c>
      <c r="D117" s="204"/>
      <c r="E117" s="87"/>
      <c r="F117" s="88"/>
      <c r="G117" s="105" t="str">
        <f t="shared" si="7"/>
        <v/>
      </c>
      <c r="H117" s="104" t="str">
        <f>Kostenschätzung!G117</f>
        <v/>
      </c>
      <c r="I117" s="89"/>
      <c r="J117" s="22"/>
      <c r="K117" s="22"/>
      <c r="L117" s="22"/>
    </row>
    <row r="118" spans="1:12">
      <c r="A118" s="22"/>
      <c r="B118" s="22"/>
      <c r="C118" s="203" t="str">
        <f>Kostenschätzung!C118</f>
        <v>Raumdekoration</v>
      </c>
      <c r="D118" s="204"/>
      <c r="E118" s="87"/>
      <c r="F118" s="88"/>
      <c r="G118" s="105" t="str">
        <f t="shared" si="7"/>
        <v/>
      </c>
      <c r="H118" s="104" t="str">
        <f>Kostenschätzung!G118</f>
        <v/>
      </c>
      <c r="I118" s="89"/>
      <c r="J118" s="22"/>
      <c r="K118" s="22"/>
      <c r="L118" s="22"/>
    </row>
    <row r="119" spans="1:12">
      <c r="A119" s="22"/>
      <c r="B119" s="22"/>
      <c r="C119" s="201" t="str">
        <f>Kostenschätzung!C119</f>
        <v>Hier könnt ihr weitere Punkte eintragen</v>
      </c>
      <c r="D119" s="202"/>
      <c r="E119" s="87"/>
      <c r="F119" s="88"/>
      <c r="G119" s="105" t="str">
        <f t="shared" si="7"/>
        <v/>
      </c>
      <c r="H119" s="104" t="str">
        <f>Kostenschätzung!G119</f>
        <v/>
      </c>
      <c r="I119" s="89"/>
      <c r="J119" s="22"/>
      <c r="K119" s="22"/>
      <c r="L119" s="22"/>
    </row>
    <row r="120" spans="1:12">
      <c r="A120" s="22"/>
      <c r="B120" s="22"/>
      <c r="C120" s="201" t="str">
        <f>Kostenschätzung!C120</f>
        <v>Hier könnt ihr weitere Punkte eintragen</v>
      </c>
      <c r="D120" s="202"/>
      <c r="E120" s="87"/>
      <c r="F120" s="88"/>
      <c r="G120" s="105" t="str">
        <f t="shared" si="7"/>
        <v/>
      </c>
      <c r="H120" s="104" t="str">
        <f>Kostenschätzung!G120</f>
        <v/>
      </c>
      <c r="I120" s="89"/>
      <c r="J120" s="22"/>
      <c r="K120" s="22"/>
      <c r="L120" s="22"/>
    </row>
    <row r="121" spans="1:12" ht="9.4" customHeight="1">
      <c r="A121" s="22"/>
      <c r="B121" s="22"/>
      <c r="C121" s="90"/>
      <c r="D121" s="90"/>
      <c r="E121" s="91"/>
      <c r="F121" s="92"/>
      <c r="G121" s="106"/>
      <c r="H121" s="107"/>
      <c r="I121" s="93"/>
      <c r="J121" s="22"/>
      <c r="K121" s="22"/>
      <c r="L121" s="22"/>
    </row>
    <row r="122" spans="1:12">
      <c r="A122" s="22"/>
      <c r="B122" s="22"/>
      <c r="C122" s="63"/>
      <c r="D122" s="63"/>
      <c r="E122" s="63"/>
      <c r="F122" s="94" t="s">
        <v>185</v>
      </c>
      <c r="G122" s="108">
        <f>SUM(G113:G121)</f>
        <v>0</v>
      </c>
      <c r="H122" s="112"/>
      <c r="I122" s="23"/>
      <c r="J122" s="22"/>
      <c r="K122" s="22"/>
      <c r="L122" s="22"/>
    </row>
    <row r="123" spans="1:12" ht="15.75" thickBot="1">
      <c r="A123" s="22"/>
      <c r="B123" s="22"/>
      <c r="C123" s="79" t="s">
        <v>7</v>
      </c>
      <c r="D123" s="79"/>
      <c r="E123" s="80"/>
      <c r="F123" s="96"/>
      <c r="G123" s="114"/>
      <c r="H123" s="111"/>
      <c r="I123" s="83"/>
      <c r="J123" s="22"/>
      <c r="K123" s="22"/>
      <c r="L123" s="22"/>
    </row>
    <row r="124" spans="1:12">
      <c r="A124" s="22"/>
      <c r="B124" s="22"/>
      <c r="C124" s="207" t="str">
        <f>Kostenschätzung!C124</f>
        <v>Fotograf</v>
      </c>
      <c r="D124" s="208"/>
      <c r="E124" s="84"/>
      <c r="F124" s="85"/>
      <c r="G124" s="103" t="str">
        <f t="shared" ref="G124:G129" si="8">IF(OR(F124="",E124=""),"",E124*F124)</f>
        <v/>
      </c>
      <c r="H124" s="104" t="str">
        <f>Kostenschätzung!G124</f>
        <v/>
      </c>
      <c r="I124" s="86"/>
      <c r="J124" s="22"/>
      <c r="K124" s="22"/>
      <c r="L124" s="22"/>
    </row>
    <row r="125" spans="1:12">
      <c r="A125" s="22"/>
      <c r="B125" s="22"/>
      <c r="C125" s="203" t="str">
        <f>Kostenschätzung!C125</f>
        <v>Videograf</v>
      </c>
      <c r="D125" s="204"/>
      <c r="E125" s="87"/>
      <c r="F125" s="88"/>
      <c r="G125" s="105" t="str">
        <f t="shared" si="8"/>
        <v/>
      </c>
      <c r="H125" s="104" t="str">
        <f>Kostenschätzung!G125</f>
        <v/>
      </c>
      <c r="I125" s="89"/>
      <c r="J125" s="22"/>
      <c r="K125" s="22"/>
      <c r="L125" s="22"/>
    </row>
    <row r="126" spans="1:12">
      <c r="A126" s="22"/>
      <c r="B126" s="22"/>
      <c r="C126" s="203" t="str">
        <f>Kostenschätzung!C126</f>
        <v>Fotobox</v>
      </c>
      <c r="D126" s="204"/>
      <c r="E126" s="87"/>
      <c r="F126" s="88"/>
      <c r="G126" s="105" t="str">
        <f t="shared" si="8"/>
        <v/>
      </c>
      <c r="H126" s="104" t="str">
        <f>Kostenschätzung!G126</f>
        <v/>
      </c>
      <c r="I126" s="89"/>
      <c r="J126" s="22"/>
      <c r="K126" s="22"/>
      <c r="L126" s="22"/>
    </row>
    <row r="127" spans="1:12">
      <c r="A127" s="22"/>
      <c r="B127" s="22"/>
      <c r="C127" s="203" t="str">
        <f>Kostenschätzung!C127</f>
        <v>Fotoplattform</v>
      </c>
      <c r="D127" s="204"/>
      <c r="E127" s="87"/>
      <c r="F127" s="88"/>
      <c r="G127" s="105" t="str">
        <f t="shared" si="8"/>
        <v/>
      </c>
      <c r="H127" s="104" t="str">
        <f>Kostenschätzung!G127</f>
        <v/>
      </c>
      <c r="I127" s="89"/>
      <c r="J127" s="22"/>
      <c r="K127" s="22"/>
      <c r="L127" s="22"/>
    </row>
    <row r="128" spans="1:12">
      <c r="A128" s="22"/>
      <c r="B128" s="22"/>
      <c r="C128" s="201" t="str">
        <f>Kostenschätzung!C128</f>
        <v>Hier könnt ihr weitere Punkte eintragen</v>
      </c>
      <c r="D128" s="202"/>
      <c r="E128" s="87"/>
      <c r="F128" s="88"/>
      <c r="G128" s="105" t="str">
        <f t="shared" si="8"/>
        <v/>
      </c>
      <c r="H128" s="104" t="str">
        <f>Kostenschätzung!G128</f>
        <v/>
      </c>
      <c r="I128" s="89"/>
      <c r="J128" s="22"/>
      <c r="K128" s="22"/>
      <c r="L128" s="22"/>
    </row>
    <row r="129" spans="1:12">
      <c r="A129" s="22"/>
      <c r="B129" s="22"/>
      <c r="C129" s="201" t="str">
        <f>Kostenschätzung!C129</f>
        <v>Hier könnt ihr weitere Punkte eintragen</v>
      </c>
      <c r="D129" s="202"/>
      <c r="E129" s="87"/>
      <c r="F129" s="88"/>
      <c r="G129" s="105" t="str">
        <f t="shared" si="8"/>
        <v/>
      </c>
      <c r="H129" s="104" t="str">
        <f>Kostenschätzung!G129</f>
        <v/>
      </c>
      <c r="I129" s="89"/>
      <c r="J129" s="22"/>
      <c r="K129" s="22"/>
      <c r="L129" s="22"/>
    </row>
    <row r="130" spans="1:12" ht="9.4" customHeight="1">
      <c r="A130" s="22"/>
      <c r="B130" s="22"/>
      <c r="C130" s="90"/>
      <c r="D130" s="90"/>
      <c r="E130" s="91"/>
      <c r="F130" s="92"/>
      <c r="G130" s="106"/>
      <c r="H130" s="107"/>
      <c r="I130" s="93"/>
      <c r="J130" s="22"/>
      <c r="K130" s="22"/>
      <c r="L130" s="22"/>
    </row>
    <row r="131" spans="1:12">
      <c r="A131" s="22"/>
      <c r="B131" s="22"/>
      <c r="C131" s="63"/>
      <c r="D131" s="63"/>
      <c r="E131" s="63"/>
      <c r="F131" s="94" t="s">
        <v>185</v>
      </c>
      <c r="G131" s="108">
        <f>SUM(G124:G130)</f>
        <v>0</v>
      </c>
      <c r="H131" s="109"/>
      <c r="I131" s="23"/>
      <c r="J131" s="22"/>
      <c r="K131" s="22"/>
      <c r="L131" s="22"/>
    </row>
    <row r="132" spans="1:12" ht="15.75" thickBot="1">
      <c r="A132" s="22"/>
      <c r="B132" s="22"/>
      <c r="C132" s="79" t="s">
        <v>23</v>
      </c>
      <c r="D132" s="79"/>
      <c r="E132" s="80"/>
      <c r="F132" s="96"/>
      <c r="G132" s="114"/>
      <c r="H132" s="111"/>
      <c r="I132" s="83"/>
      <c r="J132" s="22"/>
      <c r="K132" s="22"/>
      <c r="L132" s="22"/>
    </row>
    <row r="133" spans="1:12">
      <c r="A133" s="22"/>
      <c r="B133" s="22"/>
      <c r="C133" s="207" t="str">
        <f>Kostenschätzung!C133</f>
        <v>Wedding Planner</v>
      </c>
      <c r="D133" s="208"/>
      <c r="E133" s="84"/>
      <c r="F133" s="85"/>
      <c r="G133" s="103" t="str">
        <f t="shared" ref="G133:G138" si="9">IF(OR(F133="",E133=""),"",E133*F133)</f>
        <v/>
      </c>
      <c r="H133" s="104" t="str">
        <f>Kostenschätzung!G133</f>
        <v/>
      </c>
      <c r="I133" s="86"/>
      <c r="J133" s="22"/>
      <c r="K133" s="22"/>
      <c r="L133" s="22"/>
    </row>
    <row r="134" spans="1:12">
      <c r="A134" s="22"/>
      <c r="B134" s="22"/>
      <c r="C134" s="203" t="str">
        <f>Kostenschätzung!C134</f>
        <v>Grafikdesigner</v>
      </c>
      <c r="D134" s="204"/>
      <c r="E134" s="87"/>
      <c r="F134" s="88"/>
      <c r="G134" s="105" t="str">
        <f t="shared" si="9"/>
        <v/>
      </c>
      <c r="H134" s="104" t="str">
        <f>Kostenschätzung!G134</f>
        <v/>
      </c>
      <c r="I134" s="89"/>
      <c r="J134" s="22"/>
      <c r="K134" s="22"/>
      <c r="L134" s="22"/>
    </row>
    <row r="135" spans="1:12">
      <c r="A135" s="22"/>
      <c r="B135" s="22"/>
      <c r="C135" s="203" t="str">
        <f>Kostenschätzung!C135</f>
        <v>Technikdienstleister</v>
      </c>
      <c r="D135" s="204"/>
      <c r="E135" s="87"/>
      <c r="F135" s="88"/>
      <c r="G135" s="105" t="str">
        <f t="shared" si="9"/>
        <v/>
      </c>
      <c r="H135" s="104" t="str">
        <f>Kostenschätzung!G135</f>
        <v/>
      </c>
      <c r="I135" s="89"/>
      <c r="J135" s="22"/>
      <c r="K135" s="22"/>
      <c r="L135" s="22"/>
    </row>
    <row r="136" spans="1:12">
      <c r="A136" s="22"/>
      <c r="B136" s="22"/>
      <c r="C136" s="203" t="str">
        <f>Kostenschätzung!C136</f>
        <v>Dekorateur</v>
      </c>
      <c r="D136" s="204"/>
      <c r="E136" s="87"/>
      <c r="F136" s="88"/>
      <c r="G136" s="105" t="str">
        <f t="shared" si="9"/>
        <v/>
      </c>
      <c r="H136" s="104" t="str">
        <f>Kostenschätzung!G136</f>
        <v/>
      </c>
      <c r="I136" s="89"/>
      <c r="J136" s="22"/>
      <c r="K136" s="22"/>
      <c r="L136" s="22"/>
    </row>
    <row r="137" spans="1:12">
      <c r="A137" s="22"/>
      <c r="B137" s="22"/>
      <c r="C137" s="201" t="str">
        <f>Kostenschätzung!C137</f>
        <v>Hier könnt ihr weitere Punkte eintragen</v>
      </c>
      <c r="D137" s="202"/>
      <c r="E137" s="87"/>
      <c r="F137" s="88"/>
      <c r="G137" s="105" t="str">
        <f t="shared" si="9"/>
        <v/>
      </c>
      <c r="H137" s="104" t="str">
        <f>Kostenschätzung!G137</f>
        <v/>
      </c>
      <c r="I137" s="89"/>
      <c r="J137" s="22"/>
      <c r="K137" s="22"/>
      <c r="L137" s="22"/>
    </row>
    <row r="138" spans="1:12">
      <c r="A138" s="22"/>
      <c r="B138" s="22"/>
      <c r="C138" s="201" t="str">
        <f>Kostenschätzung!C138</f>
        <v>Hier könnt ihr weitere Punkte eintragen</v>
      </c>
      <c r="D138" s="202"/>
      <c r="E138" s="87"/>
      <c r="F138" s="88"/>
      <c r="G138" s="105" t="str">
        <f t="shared" si="9"/>
        <v/>
      </c>
      <c r="H138" s="104" t="str">
        <f>Kostenschätzung!G138</f>
        <v/>
      </c>
      <c r="I138" s="89"/>
      <c r="J138" s="22"/>
      <c r="K138" s="22"/>
      <c r="L138" s="22"/>
    </row>
    <row r="139" spans="1:12" ht="9.4" customHeight="1">
      <c r="A139" s="22"/>
      <c r="B139" s="22"/>
      <c r="C139" s="90"/>
      <c r="D139" s="90"/>
      <c r="E139" s="91"/>
      <c r="F139" s="92"/>
      <c r="G139" s="106"/>
      <c r="H139" s="107"/>
      <c r="I139" s="93"/>
      <c r="J139" s="22"/>
      <c r="K139" s="22"/>
      <c r="L139" s="22"/>
    </row>
    <row r="140" spans="1:12">
      <c r="A140" s="22"/>
      <c r="B140" s="22"/>
      <c r="C140" s="63"/>
      <c r="D140" s="63"/>
      <c r="E140" s="63"/>
      <c r="F140" s="94" t="s">
        <v>185</v>
      </c>
      <c r="G140" s="108">
        <f>SUM(G133:G139)</f>
        <v>0</v>
      </c>
      <c r="H140" s="109"/>
      <c r="I140" s="23"/>
      <c r="J140" s="22"/>
      <c r="K140" s="22"/>
      <c r="L140" s="22"/>
    </row>
    <row r="141" spans="1:12" ht="15.75" thickBot="1">
      <c r="A141" s="22"/>
      <c r="B141" s="22"/>
      <c r="C141" s="79" t="s">
        <v>4</v>
      </c>
      <c r="D141" s="79"/>
      <c r="E141" s="80"/>
      <c r="F141" s="96"/>
      <c r="G141" s="114"/>
      <c r="H141" s="111"/>
      <c r="I141" s="83"/>
      <c r="J141" s="22"/>
      <c r="K141" s="22"/>
      <c r="L141" s="22"/>
    </row>
    <row r="142" spans="1:12">
      <c r="A142" s="22"/>
      <c r="B142" s="22"/>
      <c r="C142" s="207" t="str">
        <f>Kostenschätzung!C142</f>
        <v>Eheringe</v>
      </c>
      <c r="D142" s="208"/>
      <c r="E142" s="84"/>
      <c r="F142" s="85"/>
      <c r="G142" s="103" t="str">
        <f t="shared" ref="G142:G145" si="10">IF(OR(F142="",E142=""),"",E142*F142)</f>
        <v/>
      </c>
      <c r="H142" s="104" t="str">
        <f>Kostenschätzung!G142</f>
        <v/>
      </c>
      <c r="I142" s="86"/>
      <c r="J142" s="22"/>
      <c r="K142" s="22"/>
      <c r="L142" s="22"/>
    </row>
    <row r="143" spans="1:12">
      <c r="A143" s="22"/>
      <c r="B143" s="22"/>
      <c r="C143" s="203" t="str">
        <f>Kostenschätzung!C143</f>
        <v>Ringkissen</v>
      </c>
      <c r="D143" s="204"/>
      <c r="E143" s="87"/>
      <c r="F143" s="88"/>
      <c r="G143" s="105" t="str">
        <f t="shared" si="10"/>
        <v/>
      </c>
      <c r="H143" s="104" t="str">
        <f>Kostenschätzung!G143</f>
        <v/>
      </c>
      <c r="I143" s="89"/>
      <c r="J143" s="22"/>
      <c r="K143" s="22"/>
      <c r="L143" s="22"/>
    </row>
    <row r="144" spans="1:12">
      <c r="A144" s="22"/>
      <c r="B144" s="22"/>
      <c r="C144" s="201" t="str">
        <f>Kostenschätzung!C144</f>
        <v>Hier könnt ihr weitere Punkte eintragen</v>
      </c>
      <c r="D144" s="202"/>
      <c r="E144" s="87"/>
      <c r="F144" s="88"/>
      <c r="G144" s="105" t="str">
        <f t="shared" si="10"/>
        <v/>
      </c>
      <c r="H144" s="104" t="str">
        <f>Kostenschätzung!G144</f>
        <v/>
      </c>
      <c r="I144" s="89"/>
      <c r="J144" s="22"/>
      <c r="K144" s="22"/>
      <c r="L144" s="22"/>
    </row>
    <row r="145" spans="1:12">
      <c r="A145" s="22"/>
      <c r="B145" s="22"/>
      <c r="C145" s="201" t="str">
        <f>Kostenschätzung!C145</f>
        <v>Hier könnt ihr weitere Punkte eintragen</v>
      </c>
      <c r="D145" s="202"/>
      <c r="E145" s="87"/>
      <c r="F145" s="88"/>
      <c r="G145" s="105" t="str">
        <f t="shared" si="10"/>
        <v/>
      </c>
      <c r="H145" s="104" t="str">
        <f>Kostenschätzung!G145</f>
        <v/>
      </c>
      <c r="I145" s="89"/>
      <c r="J145" s="22"/>
      <c r="K145" s="22"/>
      <c r="L145" s="22"/>
    </row>
    <row r="146" spans="1:12" ht="9.4" customHeight="1">
      <c r="A146" s="22"/>
      <c r="B146" s="22"/>
      <c r="C146" s="90"/>
      <c r="D146" s="90"/>
      <c r="E146" s="91"/>
      <c r="F146" s="92"/>
      <c r="G146" s="106"/>
      <c r="H146" s="107"/>
      <c r="I146" s="93"/>
      <c r="J146" s="22"/>
      <c r="K146" s="22"/>
      <c r="L146" s="22"/>
    </row>
    <row r="147" spans="1:12">
      <c r="A147" s="22"/>
      <c r="B147" s="22"/>
      <c r="C147" s="90"/>
      <c r="D147" s="90"/>
      <c r="E147" s="91"/>
      <c r="F147" s="94" t="s">
        <v>185</v>
      </c>
      <c r="G147" s="108">
        <f>SUM(G142:G146)</f>
        <v>0</v>
      </c>
      <c r="H147" s="112"/>
      <c r="I147" s="93"/>
      <c r="J147" s="22"/>
      <c r="K147" s="22"/>
      <c r="L147" s="22"/>
    </row>
    <row r="148" spans="1:12" ht="15.75" thickBot="1">
      <c r="A148" s="22"/>
      <c r="B148" s="22"/>
      <c r="C148" s="79" t="s">
        <v>10</v>
      </c>
      <c r="D148" s="79"/>
      <c r="E148" s="80"/>
      <c r="F148" s="96"/>
      <c r="G148" s="114"/>
      <c r="H148" s="111"/>
      <c r="I148" s="83"/>
      <c r="J148" s="22"/>
      <c r="K148" s="22"/>
      <c r="L148" s="22"/>
    </row>
    <row r="149" spans="1:12">
      <c r="A149" s="22"/>
      <c r="B149" s="22"/>
      <c r="C149" s="207" t="str">
        <f>Kostenschätzung!C149</f>
        <v>Gastgeschenke</v>
      </c>
      <c r="D149" s="208"/>
      <c r="E149" s="84"/>
      <c r="F149" s="85"/>
      <c r="G149" s="103" t="str">
        <f t="shared" ref="G149:G153" si="11">IF(OR(F149="",E149=""),"",E149*F149)</f>
        <v/>
      </c>
      <c r="H149" s="104" t="str">
        <f>Kostenschätzung!G149</f>
        <v/>
      </c>
      <c r="I149" s="86"/>
      <c r="J149" s="22"/>
      <c r="K149" s="22"/>
      <c r="L149" s="22"/>
    </row>
    <row r="150" spans="1:12">
      <c r="A150" s="22"/>
      <c r="B150" s="22"/>
      <c r="C150" s="203" t="str">
        <f>Kostenschätzung!C150</f>
        <v>Geschenke für Trauzeugen etc.</v>
      </c>
      <c r="D150" s="204"/>
      <c r="E150" s="87"/>
      <c r="F150" s="88"/>
      <c r="G150" s="105" t="str">
        <f t="shared" si="11"/>
        <v/>
      </c>
      <c r="H150" s="104" t="str">
        <f>Kostenschätzung!G150</f>
        <v/>
      </c>
      <c r="I150" s="89"/>
      <c r="J150" s="22"/>
      <c r="K150" s="22"/>
      <c r="L150" s="22"/>
    </row>
    <row r="151" spans="1:12">
      <c r="A151" s="22"/>
      <c r="B151" s="22"/>
      <c r="C151" s="203" t="str">
        <f>Kostenschätzung!C151</f>
        <v>Geschenke für Helfer</v>
      </c>
      <c r="D151" s="204"/>
      <c r="E151" s="87"/>
      <c r="F151" s="88"/>
      <c r="G151" s="105" t="str">
        <f t="shared" si="11"/>
        <v/>
      </c>
      <c r="H151" s="104" t="str">
        <f>Kostenschätzung!G151</f>
        <v/>
      </c>
      <c r="I151" s="89"/>
      <c r="J151" s="22"/>
      <c r="K151" s="22"/>
      <c r="L151" s="22"/>
    </row>
    <row r="152" spans="1:12">
      <c r="A152" s="22"/>
      <c r="B152" s="22"/>
      <c r="C152" s="201" t="str">
        <f>Kostenschätzung!C152</f>
        <v>Hier könnt ihr weitere Punkte eintragen</v>
      </c>
      <c r="D152" s="202"/>
      <c r="E152" s="87"/>
      <c r="F152" s="88"/>
      <c r="G152" s="105" t="str">
        <f t="shared" si="11"/>
        <v/>
      </c>
      <c r="H152" s="104" t="str">
        <f>Kostenschätzung!G152</f>
        <v/>
      </c>
      <c r="I152" s="89"/>
      <c r="J152" s="22"/>
      <c r="K152" s="22"/>
      <c r="L152" s="22"/>
    </row>
    <row r="153" spans="1:12">
      <c r="A153" s="22"/>
      <c r="B153" s="22"/>
      <c r="C153" s="201" t="str">
        <f>Kostenschätzung!C153</f>
        <v>Hier könnt ihr weitere Punkte eintragen</v>
      </c>
      <c r="D153" s="202"/>
      <c r="E153" s="87"/>
      <c r="F153" s="88"/>
      <c r="G153" s="105" t="str">
        <f t="shared" si="11"/>
        <v/>
      </c>
      <c r="H153" s="104" t="str">
        <f>Kostenschätzung!G153</f>
        <v/>
      </c>
      <c r="I153" s="89"/>
      <c r="J153" s="22"/>
      <c r="K153" s="22"/>
      <c r="L153" s="22"/>
    </row>
    <row r="154" spans="1:12" ht="9.4" customHeight="1">
      <c r="A154" s="22"/>
      <c r="B154" s="22"/>
      <c r="C154" s="90"/>
      <c r="D154" s="90"/>
      <c r="E154" s="91"/>
      <c r="F154" s="92"/>
      <c r="G154" s="106"/>
      <c r="H154" s="107"/>
      <c r="I154" s="93"/>
      <c r="J154" s="22"/>
      <c r="K154" s="22"/>
      <c r="L154" s="22"/>
    </row>
    <row r="155" spans="1:12">
      <c r="A155" s="22"/>
      <c r="B155" s="22"/>
      <c r="C155" s="63"/>
      <c r="D155" s="63"/>
      <c r="E155" s="63"/>
      <c r="F155" s="94" t="s">
        <v>185</v>
      </c>
      <c r="G155" s="108">
        <f>SUM(G149:G154)</f>
        <v>0</v>
      </c>
      <c r="H155" s="112"/>
      <c r="I155" s="23"/>
      <c r="J155" s="22"/>
      <c r="K155" s="22"/>
      <c r="L155" s="22"/>
    </row>
    <row r="156" spans="1:12" ht="15.75" thickBot="1">
      <c r="A156" s="22"/>
      <c r="B156" s="22"/>
      <c r="C156" s="79" t="s">
        <v>8</v>
      </c>
      <c r="D156" s="79"/>
      <c r="E156" s="80"/>
      <c r="F156" s="96"/>
      <c r="G156" s="114"/>
      <c r="H156" s="111"/>
      <c r="I156" s="83"/>
      <c r="J156" s="22"/>
      <c r="K156" s="22"/>
      <c r="L156" s="22"/>
    </row>
    <row r="157" spans="1:12">
      <c r="A157" s="22"/>
      <c r="B157" s="22"/>
      <c r="C157" s="207" t="str">
        <f>Kostenschätzung!C157</f>
        <v>Eigene Übernachtungen</v>
      </c>
      <c r="D157" s="208"/>
      <c r="E157" s="84"/>
      <c r="F157" s="85"/>
      <c r="G157" s="103" t="str">
        <f t="shared" ref="G157:G160" si="12">IF(OR(F157="",E157=""),"",E157*F157)</f>
        <v/>
      </c>
      <c r="H157" s="104" t="str">
        <f>Kostenschätzung!G157</f>
        <v/>
      </c>
      <c r="I157" s="86"/>
      <c r="J157" s="22"/>
      <c r="K157" s="22"/>
      <c r="L157" s="22"/>
    </row>
    <row r="158" spans="1:12">
      <c r="A158" s="22"/>
      <c r="B158" s="22"/>
      <c r="C158" s="203" t="str">
        <f>Kostenschätzung!C158</f>
        <v>Übernachtungen der Gäste</v>
      </c>
      <c r="D158" s="204"/>
      <c r="E158" s="87"/>
      <c r="F158" s="88"/>
      <c r="G158" s="105" t="str">
        <f t="shared" si="12"/>
        <v/>
      </c>
      <c r="H158" s="104" t="str">
        <f>Kostenschätzung!G158</f>
        <v/>
      </c>
      <c r="I158" s="89"/>
      <c r="J158" s="22"/>
      <c r="K158" s="22"/>
      <c r="L158" s="22"/>
    </row>
    <row r="159" spans="1:12">
      <c r="A159" s="22"/>
      <c r="B159" s="22"/>
      <c r="C159" s="201" t="str">
        <f>Kostenschätzung!C159</f>
        <v>Hier könnt ihr weitere Punkte eintragen</v>
      </c>
      <c r="D159" s="202"/>
      <c r="E159" s="87"/>
      <c r="F159" s="88"/>
      <c r="G159" s="105" t="str">
        <f t="shared" si="12"/>
        <v/>
      </c>
      <c r="H159" s="104" t="str">
        <f>Kostenschätzung!G159</f>
        <v/>
      </c>
      <c r="I159" s="89"/>
      <c r="J159" s="22"/>
      <c r="K159" s="22"/>
      <c r="L159" s="22"/>
    </row>
    <row r="160" spans="1:12">
      <c r="A160" s="22"/>
      <c r="B160" s="22"/>
      <c r="C160" s="201" t="str">
        <f>Kostenschätzung!C160</f>
        <v>Hier könnt ihr weitere Punkte eintragen</v>
      </c>
      <c r="D160" s="202"/>
      <c r="E160" s="87"/>
      <c r="F160" s="88"/>
      <c r="G160" s="105" t="str">
        <f t="shared" si="12"/>
        <v/>
      </c>
      <c r="H160" s="104" t="str">
        <f>Kostenschätzung!G160</f>
        <v/>
      </c>
      <c r="I160" s="89"/>
      <c r="J160" s="22"/>
      <c r="K160" s="22"/>
      <c r="L160" s="22"/>
    </row>
    <row r="161" spans="1:12" ht="9.4" customHeight="1">
      <c r="A161" s="22"/>
      <c r="B161" s="22"/>
      <c r="C161" s="90"/>
      <c r="D161" s="90"/>
      <c r="E161" s="91"/>
      <c r="F161" s="92"/>
      <c r="G161" s="106"/>
      <c r="H161" s="107"/>
      <c r="I161" s="93"/>
      <c r="J161" s="22"/>
      <c r="K161" s="22"/>
      <c r="L161" s="22"/>
    </row>
    <row r="162" spans="1:12">
      <c r="A162" s="22"/>
      <c r="B162" s="22"/>
      <c r="C162" s="63"/>
      <c r="D162" s="63"/>
      <c r="E162" s="63"/>
      <c r="F162" s="94" t="s">
        <v>185</v>
      </c>
      <c r="G162" s="108">
        <f>SUM(G157:G161)</f>
        <v>0</v>
      </c>
      <c r="H162" s="109"/>
      <c r="I162" s="23"/>
      <c r="J162" s="22"/>
      <c r="K162" s="22"/>
      <c r="L162" s="22"/>
    </row>
    <row r="163" spans="1:12" ht="15.75" thickBot="1">
      <c r="A163" s="22"/>
      <c r="B163" s="22"/>
      <c r="C163" s="79" t="s">
        <v>85</v>
      </c>
      <c r="D163" s="79"/>
      <c r="E163" s="80"/>
      <c r="F163" s="96"/>
      <c r="G163" s="114"/>
      <c r="H163" s="111"/>
      <c r="I163" s="83"/>
      <c r="J163" s="22"/>
      <c r="K163" s="22"/>
      <c r="L163" s="22"/>
    </row>
    <row r="164" spans="1:12">
      <c r="A164" s="22"/>
      <c r="B164" s="22"/>
      <c r="C164" s="207" t="str">
        <f>Kostenschätzung!C164</f>
        <v>Hochzeitsauto</v>
      </c>
      <c r="D164" s="208"/>
      <c r="E164" s="84"/>
      <c r="F164" s="85"/>
      <c r="G164" s="103" t="str">
        <f t="shared" ref="G164:G167" si="13">IF(OR(F164="",E164=""),"",E164*F164)</f>
        <v/>
      </c>
      <c r="H164" s="104" t="str">
        <f>Kostenschätzung!G164</f>
        <v/>
      </c>
      <c r="I164" s="86"/>
      <c r="J164" s="22"/>
      <c r="K164" s="22"/>
      <c r="L164" s="22"/>
    </row>
    <row r="165" spans="1:12">
      <c r="A165" s="22"/>
      <c r="B165" s="22"/>
      <c r="C165" s="203" t="str">
        <f>Kostenschätzung!C165</f>
        <v>Shuttlekosten</v>
      </c>
      <c r="D165" s="204"/>
      <c r="E165" s="87"/>
      <c r="F165" s="88"/>
      <c r="G165" s="105" t="str">
        <f t="shared" si="13"/>
        <v/>
      </c>
      <c r="H165" s="104" t="str">
        <f>Kostenschätzung!G165</f>
        <v/>
      </c>
      <c r="I165" s="89"/>
      <c r="J165" s="22"/>
      <c r="K165" s="22"/>
      <c r="L165" s="22"/>
    </row>
    <row r="166" spans="1:12">
      <c r="A166" s="22"/>
      <c r="B166" s="22"/>
      <c r="C166" s="201" t="str">
        <f>Kostenschätzung!C166</f>
        <v>Hier könnt ihr weitere Punkte eintragen</v>
      </c>
      <c r="D166" s="202"/>
      <c r="E166" s="87"/>
      <c r="F166" s="88"/>
      <c r="G166" s="105" t="str">
        <f t="shared" si="13"/>
        <v/>
      </c>
      <c r="H166" s="104" t="str">
        <f>Kostenschätzung!G166</f>
        <v/>
      </c>
      <c r="I166" s="89"/>
      <c r="J166" s="22"/>
      <c r="K166" s="22"/>
      <c r="L166" s="22"/>
    </row>
    <row r="167" spans="1:12">
      <c r="A167" s="22"/>
      <c r="B167" s="22"/>
      <c r="C167" s="201" t="str">
        <f>Kostenschätzung!C167</f>
        <v>Hier könnt ihr weitere Punkte eintragen</v>
      </c>
      <c r="D167" s="202"/>
      <c r="E167" s="87"/>
      <c r="F167" s="88"/>
      <c r="G167" s="105" t="str">
        <f t="shared" si="13"/>
        <v/>
      </c>
      <c r="H167" s="104" t="str">
        <f>Kostenschätzung!G167</f>
        <v/>
      </c>
      <c r="I167" s="89"/>
      <c r="J167" s="22"/>
      <c r="K167" s="22"/>
      <c r="L167" s="22"/>
    </row>
    <row r="168" spans="1:12" ht="9.4" customHeight="1">
      <c r="A168" s="22"/>
      <c r="B168" s="22"/>
      <c r="C168" s="90"/>
      <c r="D168" s="90"/>
      <c r="E168" s="91"/>
      <c r="F168" s="92"/>
      <c r="G168" s="106"/>
      <c r="H168" s="107"/>
      <c r="I168" s="93"/>
      <c r="J168" s="22"/>
      <c r="K168" s="22"/>
      <c r="L168" s="22"/>
    </row>
    <row r="169" spans="1:12">
      <c r="A169" s="22"/>
      <c r="B169" s="22"/>
      <c r="C169" s="63"/>
      <c r="D169" s="63"/>
      <c r="E169" s="63"/>
      <c r="F169" s="94" t="s">
        <v>185</v>
      </c>
      <c r="G169" s="108">
        <f>SUM(G164:G168)</f>
        <v>0</v>
      </c>
      <c r="H169" s="115"/>
      <c r="I169" s="23"/>
      <c r="J169" s="22"/>
      <c r="K169" s="22"/>
      <c r="L169" s="22"/>
    </row>
    <row r="170" spans="1:12" ht="15.75" thickBot="1">
      <c r="A170" s="22"/>
      <c r="B170" s="22"/>
      <c r="C170" s="79" t="s">
        <v>5</v>
      </c>
      <c r="D170" s="79"/>
      <c r="E170" s="80"/>
      <c r="F170" s="96"/>
      <c r="G170" s="114"/>
      <c r="H170" s="111"/>
      <c r="I170" s="83"/>
      <c r="J170" s="22"/>
      <c r="K170" s="22"/>
      <c r="L170" s="22"/>
    </row>
    <row r="171" spans="1:12">
      <c r="A171" s="22"/>
      <c r="B171" s="22"/>
      <c r="C171" s="207" t="str">
        <f>Kostenschätzung!C171</f>
        <v>Webdesigner</v>
      </c>
      <c r="D171" s="208"/>
      <c r="E171" s="84"/>
      <c r="F171" s="85"/>
      <c r="G171" s="103" t="str">
        <f t="shared" ref="G171:G174" si="14">IF(OR(F171="",E171=""),"",E171*F171)</f>
        <v/>
      </c>
      <c r="H171" s="104" t="str">
        <f>Kostenschätzung!G171</f>
        <v/>
      </c>
      <c r="I171" s="86"/>
      <c r="J171" s="22"/>
      <c r="K171" s="22"/>
      <c r="L171" s="22"/>
    </row>
    <row r="172" spans="1:12">
      <c r="A172" s="22"/>
      <c r="B172" s="22"/>
      <c r="C172" s="203" t="str">
        <f>Kostenschätzung!C172</f>
        <v>Domain u. Speicherplatz</v>
      </c>
      <c r="D172" s="204"/>
      <c r="E172" s="87"/>
      <c r="F172" s="88"/>
      <c r="G172" s="105" t="str">
        <f t="shared" si="14"/>
        <v/>
      </c>
      <c r="H172" s="104" t="str">
        <f>Kostenschätzung!G172</f>
        <v/>
      </c>
      <c r="I172" s="89"/>
      <c r="J172" s="22"/>
      <c r="K172" s="22"/>
      <c r="L172" s="22"/>
    </row>
    <row r="173" spans="1:12">
      <c r="A173" s="22"/>
      <c r="B173" s="22"/>
      <c r="C173" s="201" t="str">
        <f>Kostenschätzung!C173</f>
        <v>Hier könnt ihr weitere Punkte eintragen</v>
      </c>
      <c r="D173" s="202"/>
      <c r="E173" s="87"/>
      <c r="F173" s="88"/>
      <c r="G173" s="105" t="str">
        <f t="shared" si="14"/>
        <v/>
      </c>
      <c r="H173" s="104" t="str">
        <f>Kostenschätzung!G173</f>
        <v/>
      </c>
      <c r="I173" s="89"/>
      <c r="J173" s="22"/>
      <c r="K173" s="22"/>
      <c r="L173" s="22"/>
    </row>
    <row r="174" spans="1:12">
      <c r="A174" s="22"/>
      <c r="B174" s="22"/>
      <c r="C174" s="201" t="str">
        <f>Kostenschätzung!C174</f>
        <v>Hier könnt ihr weitere Punkte eintragen</v>
      </c>
      <c r="D174" s="202"/>
      <c r="E174" s="87"/>
      <c r="F174" s="88"/>
      <c r="G174" s="105" t="str">
        <f t="shared" si="14"/>
        <v/>
      </c>
      <c r="H174" s="104" t="str">
        <f>Kostenschätzung!G174</f>
        <v/>
      </c>
      <c r="I174" s="89"/>
      <c r="J174" s="22"/>
      <c r="K174" s="22"/>
      <c r="L174" s="22"/>
    </row>
    <row r="175" spans="1:12" ht="9.4" customHeight="1">
      <c r="A175" s="22"/>
      <c r="B175" s="22"/>
      <c r="C175" s="90"/>
      <c r="D175" s="90"/>
      <c r="E175" s="91"/>
      <c r="F175" s="92"/>
      <c r="G175" s="106"/>
      <c r="H175" s="107"/>
      <c r="I175" s="93"/>
      <c r="J175" s="22"/>
      <c r="K175" s="22"/>
      <c r="L175" s="22"/>
    </row>
    <row r="176" spans="1:12">
      <c r="A176" s="22"/>
      <c r="B176" s="22"/>
      <c r="C176" s="63"/>
      <c r="D176" s="63"/>
      <c r="E176" s="63"/>
      <c r="F176" s="94" t="s">
        <v>185</v>
      </c>
      <c r="G176" s="108">
        <f>SUM(G171:G175)</f>
        <v>0</v>
      </c>
      <c r="H176" s="109"/>
      <c r="I176" s="23"/>
      <c r="J176" s="22"/>
      <c r="K176" s="22"/>
      <c r="L176" s="22"/>
    </row>
    <row r="177" spans="1:12" ht="15.75" thickBot="1">
      <c r="A177" s="22"/>
      <c r="B177" s="22"/>
      <c r="C177" s="79" t="s">
        <v>87</v>
      </c>
      <c r="D177" s="79"/>
      <c r="E177" s="80"/>
      <c r="F177" s="96"/>
      <c r="G177" s="114"/>
      <c r="H177" s="111"/>
      <c r="I177" s="83"/>
      <c r="J177" s="22"/>
      <c r="K177" s="22"/>
      <c r="L177" s="22"/>
    </row>
    <row r="178" spans="1:12">
      <c r="A178" s="22"/>
      <c r="B178" s="22"/>
      <c r="C178" s="207" t="str">
        <f>Kostenschätzung!C178</f>
        <v>Hochzeitstanz (Tanzkurs)</v>
      </c>
      <c r="D178" s="208"/>
      <c r="E178" s="84"/>
      <c r="F178" s="85"/>
      <c r="G178" s="103" t="str">
        <f t="shared" ref="G178:G183" si="15">IF(OR(F178="",E178=""),"",E178*F178)</f>
        <v/>
      </c>
      <c r="H178" s="104" t="str">
        <f>Kostenschätzung!G178</f>
        <v/>
      </c>
      <c r="I178" s="86"/>
      <c r="J178" s="22"/>
      <c r="K178" s="22"/>
      <c r="L178" s="22"/>
    </row>
    <row r="179" spans="1:12">
      <c r="A179" s="22"/>
      <c r="B179" s="22"/>
      <c r="C179" s="203" t="str">
        <f>Kostenschätzung!C179</f>
        <v>Polterabend</v>
      </c>
      <c r="D179" s="204"/>
      <c r="E179" s="87"/>
      <c r="F179" s="88"/>
      <c r="G179" s="105" t="str">
        <f t="shared" si="15"/>
        <v/>
      </c>
      <c r="H179" s="104" t="str">
        <f>Kostenschätzung!G179</f>
        <v/>
      </c>
      <c r="I179" s="89"/>
      <c r="J179" s="22"/>
      <c r="K179" s="22"/>
      <c r="L179" s="22"/>
    </row>
    <row r="180" spans="1:12">
      <c r="A180" s="22"/>
      <c r="B180" s="22"/>
      <c r="C180" s="203" t="str">
        <f>Kostenschätzung!C180</f>
        <v>Brautentführung: Location</v>
      </c>
      <c r="D180" s="204"/>
      <c r="E180" s="87"/>
      <c r="F180" s="88"/>
      <c r="G180" s="105" t="str">
        <f t="shared" si="15"/>
        <v/>
      </c>
      <c r="H180" s="104" t="str">
        <f>Kostenschätzung!G180</f>
        <v/>
      </c>
      <c r="I180" s="89"/>
      <c r="J180" s="22"/>
      <c r="K180" s="22"/>
      <c r="L180" s="22"/>
    </row>
    <row r="181" spans="1:12">
      <c r="A181" s="22"/>
      <c r="B181" s="22"/>
      <c r="C181" s="203" t="str">
        <f>Kostenschätzung!C181</f>
        <v>Brautentführung: Getränke</v>
      </c>
      <c r="D181" s="204"/>
      <c r="E181" s="87"/>
      <c r="F181" s="88"/>
      <c r="G181" s="105" t="str">
        <f t="shared" si="15"/>
        <v/>
      </c>
      <c r="H181" s="104" t="str">
        <f>Kostenschätzung!G181</f>
        <v/>
      </c>
      <c r="I181" s="89"/>
      <c r="J181" s="22"/>
      <c r="K181" s="22"/>
      <c r="L181" s="22"/>
    </row>
    <row r="182" spans="1:12">
      <c r="A182" s="22"/>
      <c r="B182" s="22"/>
      <c r="C182" s="201" t="str">
        <f>Kostenschätzung!C182</f>
        <v>Hier könnt ihr weitere Punkte eintragen</v>
      </c>
      <c r="D182" s="202"/>
      <c r="E182" s="87"/>
      <c r="F182" s="88"/>
      <c r="G182" s="105" t="str">
        <f t="shared" si="15"/>
        <v/>
      </c>
      <c r="H182" s="104" t="str">
        <f>Kostenschätzung!G182</f>
        <v/>
      </c>
      <c r="I182" s="89"/>
      <c r="J182" s="22"/>
      <c r="K182" s="22"/>
      <c r="L182" s="22"/>
    </row>
    <row r="183" spans="1:12">
      <c r="A183" s="22"/>
      <c r="B183" s="22"/>
      <c r="C183" s="201" t="str">
        <f>Kostenschätzung!C183</f>
        <v>Hier könnt ihr weitere Punkte eintragen</v>
      </c>
      <c r="D183" s="202"/>
      <c r="E183" s="87"/>
      <c r="F183" s="88"/>
      <c r="G183" s="105" t="str">
        <f t="shared" si="15"/>
        <v/>
      </c>
      <c r="H183" s="104" t="str">
        <f>Kostenschätzung!G183</f>
        <v/>
      </c>
      <c r="I183" s="89"/>
      <c r="J183" s="22"/>
      <c r="K183" s="22"/>
      <c r="L183" s="22"/>
    </row>
    <row r="184" spans="1:12" ht="9.4" customHeight="1">
      <c r="A184" s="22"/>
      <c r="B184" s="22"/>
      <c r="C184" s="90"/>
      <c r="D184" s="90"/>
      <c r="E184" s="91"/>
      <c r="F184" s="92"/>
      <c r="G184" s="106"/>
      <c r="H184" s="107"/>
      <c r="I184" s="93"/>
      <c r="J184" s="22"/>
      <c r="K184" s="22"/>
      <c r="L184" s="22"/>
    </row>
    <row r="185" spans="1:12">
      <c r="A185" s="22"/>
      <c r="B185" s="22"/>
      <c r="C185" s="63"/>
      <c r="D185" s="63"/>
      <c r="E185" s="63"/>
      <c r="F185" s="94" t="s">
        <v>185</v>
      </c>
      <c r="G185" s="108">
        <f>SUM(G178:G184)</f>
        <v>0</v>
      </c>
      <c r="H185" s="109"/>
      <c r="I185" s="23"/>
      <c r="J185" s="22"/>
      <c r="K185" s="22"/>
      <c r="L185" s="22"/>
    </row>
    <row r="186" spans="1:12" ht="15.75" thickBot="1">
      <c r="A186" s="22"/>
      <c r="B186" s="22"/>
      <c r="C186" s="79" t="s">
        <v>11</v>
      </c>
      <c r="D186" s="79"/>
      <c r="E186" s="80"/>
      <c r="F186" s="96"/>
      <c r="G186" s="114"/>
      <c r="H186" s="111"/>
      <c r="I186" s="83"/>
      <c r="J186" s="22"/>
      <c r="K186" s="22"/>
      <c r="L186" s="22"/>
    </row>
    <row r="187" spans="1:12">
      <c r="A187" s="22"/>
      <c r="B187" s="22"/>
      <c r="C187" s="207" t="str">
        <f>Kostenschätzung!C187</f>
        <v>Anwalt u. Notar</v>
      </c>
      <c r="D187" s="208"/>
      <c r="E187" s="84"/>
      <c r="F187" s="85"/>
      <c r="G187" s="103" t="str">
        <f t="shared" ref="G187:G189" si="16">IF(OR(F187="",E187=""),"",E187*F187)</f>
        <v/>
      </c>
      <c r="H187" s="104" t="str">
        <f>Kostenschätzung!G187</f>
        <v/>
      </c>
      <c r="I187" s="86"/>
      <c r="J187" s="22"/>
      <c r="K187" s="22"/>
      <c r="L187" s="22"/>
    </row>
    <row r="188" spans="1:12">
      <c r="A188" s="22"/>
      <c r="B188" s="22"/>
      <c r="C188" s="201" t="str">
        <f>Kostenschätzung!C188</f>
        <v>Hier könnt ihr weitere Punkte eintragen</v>
      </c>
      <c r="D188" s="202"/>
      <c r="E188" s="87"/>
      <c r="F188" s="88"/>
      <c r="G188" s="105" t="str">
        <f t="shared" si="16"/>
        <v/>
      </c>
      <c r="H188" s="104" t="str">
        <f>Kostenschätzung!G188</f>
        <v/>
      </c>
      <c r="I188" s="89"/>
      <c r="J188" s="22"/>
      <c r="K188" s="22"/>
      <c r="L188" s="22"/>
    </row>
    <row r="189" spans="1:12">
      <c r="A189" s="22"/>
      <c r="B189" s="22"/>
      <c r="C189" s="201" t="str">
        <f>Kostenschätzung!C189</f>
        <v>Hier könnt ihr weitere Punkte eintragen</v>
      </c>
      <c r="D189" s="202"/>
      <c r="E189" s="87"/>
      <c r="F189" s="88"/>
      <c r="G189" s="105" t="str">
        <f t="shared" si="16"/>
        <v/>
      </c>
      <c r="H189" s="104" t="str">
        <f>Kostenschätzung!G189</f>
        <v/>
      </c>
      <c r="I189" s="89"/>
      <c r="J189" s="22"/>
      <c r="K189" s="22"/>
      <c r="L189" s="22"/>
    </row>
    <row r="190" spans="1:12" ht="9.4" customHeight="1">
      <c r="A190" s="22"/>
      <c r="B190" s="22"/>
      <c r="C190" s="90"/>
      <c r="D190" s="90"/>
      <c r="E190" s="91"/>
      <c r="F190" s="92"/>
      <c r="G190" s="106"/>
      <c r="H190" s="107"/>
      <c r="I190" s="93"/>
      <c r="J190" s="22"/>
      <c r="K190" s="22"/>
      <c r="L190" s="22"/>
    </row>
    <row r="191" spans="1:12">
      <c r="A191" s="22"/>
      <c r="B191" s="22"/>
      <c r="C191" s="63"/>
      <c r="D191" s="63"/>
      <c r="E191" s="63"/>
      <c r="F191" s="94" t="s">
        <v>185</v>
      </c>
      <c r="G191" s="108">
        <f>SUM(G187:G190)</f>
        <v>0</v>
      </c>
      <c r="H191" s="109"/>
      <c r="I191" s="23"/>
      <c r="J191" s="22"/>
      <c r="K191" s="22"/>
      <c r="L191" s="22"/>
    </row>
    <row r="192" spans="1:12" ht="15.75" thickBot="1">
      <c r="A192" s="22"/>
      <c r="B192" s="22"/>
      <c r="C192" s="79" t="s">
        <v>12</v>
      </c>
      <c r="D192" s="79"/>
      <c r="E192" s="80"/>
      <c r="F192" s="96"/>
      <c r="G192" s="114"/>
      <c r="H192" s="111"/>
      <c r="I192" s="83"/>
      <c r="J192" s="22"/>
      <c r="K192" s="22"/>
      <c r="L192" s="22"/>
    </row>
    <row r="193" spans="1:12">
      <c r="A193" s="22"/>
      <c r="B193" s="22"/>
      <c r="C193" s="207" t="str">
        <f>Kostenschätzung!C193</f>
        <v>Kinderbetreuung</v>
      </c>
      <c r="D193" s="208"/>
      <c r="E193" s="84"/>
      <c r="F193" s="85"/>
      <c r="G193" s="103" t="str">
        <f t="shared" ref="G193:G196" si="17">IF(OR(F193="",E193=""),"",E193*F193)</f>
        <v/>
      </c>
      <c r="H193" s="104" t="str">
        <f>Kostenschätzung!G193</f>
        <v/>
      </c>
      <c r="I193" s="86"/>
      <c r="J193" s="22"/>
      <c r="K193" s="22"/>
      <c r="L193" s="22"/>
    </row>
    <row r="194" spans="1:12">
      <c r="A194" s="22"/>
      <c r="B194" s="22"/>
      <c r="C194" s="203" t="str">
        <f>Kostenschätzung!C194</f>
        <v>Spielsachen</v>
      </c>
      <c r="D194" s="204"/>
      <c r="E194" s="87"/>
      <c r="F194" s="88"/>
      <c r="G194" s="105" t="str">
        <f t="shared" si="17"/>
        <v/>
      </c>
      <c r="H194" s="104" t="str">
        <f>Kostenschätzung!G194</f>
        <v/>
      </c>
      <c r="I194" s="89"/>
      <c r="J194" s="22"/>
      <c r="K194" s="22"/>
      <c r="L194" s="22"/>
    </row>
    <row r="195" spans="1:12">
      <c r="A195" s="22"/>
      <c r="B195" s="22"/>
      <c r="C195" s="201" t="str">
        <f>Kostenschätzung!C195</f>
        <v>Hier könnt ihr weitere Punkte eintragen</v>
      </c>
      <c r="D195" s="202"/>
      <c r="E195" s="87"/>
      <c r="F195" s="88"/>
      <c r="G195" s="105" t="str">
        <f t="shared" si="17"/>
        <v/>
      </c>
      <c r="H195" s="104" t="str">
        <f>Kostenschätzung!G195</f>
        <v/>
      </c>
      <c r="I195" s="89"/>
      <c r="J195" s="22"/>
      <c r="K195" s="22"/>
      <c r="L195" s="22"/>
    </row>
    <row r="196" spans="1:12">
      <c r="A196" s="22"/>
      <c r="B196" s="22"/>
      <c r="C196" s="201" t="str">
        <f>Kostenschätzung!C196</f>
        <v>Hier könnt ihr weitere Punkte eintragen</v>
      </c>
      <c r="D196" s="202"/>
      <c r="E196" s="87"/>
      <c r="F196" s="88"/>
      <c r="G196" s="105" t="str">
        <f t="shared" si="17"/>
        <v/>
      </c>
      <c r="H196" s="104" t="str">
        <f>Kostenschätzung!G196</f>
        <v/>
      </c>
      <c r="I196" s="89"/>
      <c r="J196" s="22"/>
      <c r="K196" s="22"/>
      <c r="L196" s="22"/>
    </row>
    <row r="197" spans="1:12" ht="9.4" customHeight="1">
      <c r="A197" s="22"/>
      <c r="B197" s="22"/>
      <c r="C197" s="90"/>
      <c r="D197" s="90"/>
      <c r="E197" s="91"/>
      <c r="F197" s="92"/>
      <c r="G197" s="106"/>
      <c r="H197" s="107"/>
      <c r="I197" s="93"/>
      <c r="J197" s="22"/>
      <c r="K197" s="22"/>
      <c r="L197" s="22"/>
    </row>
    <row r="198" spans="1:12">
      <c r="A198" s="22"/>
      <c r="B198" s="22"/>
      <c r="C198" s="63"/>
      <c r="D198" s="63"/>
      <c r="E198" s="63"/>
      <c r="F198" s="94" t="s">
        <v>185</v>
      </c>
      <c r="G198" s="108">
        <f>SUM(G193:G197)</f>
        <v>0</v>
      </c>
      <c r="H198" s="112"/>
      <c r="I198" s="23"/>
      <c r="J198" s="22"/>
      <c r="K198" s="22"/>
      <c r="L198" s="22"/>
    </row>
    <row r="199" spans="1:12" ht="15.75" thickBot="1">
      <c r="A199" s="22"/>
      <c r="B199" s="22"/>
      <c r="C199" s="79" t="s">
        <v>13</v>
      </c>
      <c r="D199" s="79"/>
      <c r="E199" s="80"/>
      <c r="F199" s="96"/>
      <c r="G199" s="114"/>
      <c r="H199" s="111"/>
      <c r="I199" s="83"/>
      <c r="J199" s="22"/>
      <c r="K199" s="22"/>
      <c r="L199" s="22"/>
    </row>
    <row r="200" spans="1:12">
      <c r="A200" s="22"/>
      <c r="B200" s="22"/>
      <c r="C200" s="207" t="str">
        <f>Kostenschätzung!C200</f>
        <v>Reisekosten</v>
      </c>
      <c r="D200" s="208"/>
      <c r="E200" s="84"/>
      <c r="F200" s="85"/>
      <c r="G200" s="103" t="str">
        <f t="shared" ref="G200:G203" si="18">IF(OR(F200="",E200=""),"",E200*F200)</f>
        <v/>
      </c>
      <c r="H200" s="104" t="str">
        <f>Kostenschätzung!G200</f>
        <v/>
      </c>
      <c r="I200" s="86"/>
      <c r="J200" s="22"/>
      <c r="K200" s="22"/>
      <c r="L200" s="22"/>
    </row>
    <row r="201" spans="1:12">
      <c r="A201" s="22"/>
      <c r="B201" s="22"/>
      <c r="C201" s="203" t="str">
        <f>Kostenschätzung!C201</f>
        <v>Übernachtungskosten</v>
      </c>
      <c r="D201" s="204"/>
      <c r="E201" s="87"/>
      <c r="F201" s="88"/>
      <c r="G201" s="105" t="str">
        <f t="shared" si="18"/>
        <v/>
      </c>
      <c r="H201" s="104" t="str">
        <f>Kostenschätzung!G201</f>
        <v/>
      </c>
      <c r="I201" s="89"/>
      <c r="J201" s="22"/>
      <c r="K201" s="22"/>
      <c r="L201" s="22"/>
    </row>
    <row r="202" spans="1:12">
      <c r="A202" s="22"/>
      <c r="B202" s="22"/>
      <c r="C202" s="201" t="str">
        <f>Kostenschätzung!C202</f>
        <v>Hier könnt ihr weitere Punkte eintragen</v>
      </c>
      <c r="D202" s="202"/>
      <c r="E202" s="87"/>
      <c r="F202" s="88"/>
      <c r="G202" s="105" t="str">
        <f t="shared" si="18"/>
        <v/>
      </c>
      <c r="H202" s="104" t="str">
        <f>Kostenschätzung!G202</f>
        <v/>
      </c>
      <c r="I202" s="89"/>
      <c r="J202" s="22"/>
      <c r="K202" s="22"/>
      <c r="L202" s="22"/>
    </row>
    <row r="203" spans="1:12">
      <c r="A203" s="22"/>
      <c r="B203" s="22"/>
      <c r="C203" s="201" t="str">
        <f>Kostenschätzung!C203</f>
        <v>Hier könnt ihr weitere Punkte eintragen</v>
      </c>
      <c r="D203" s="202"/>
      <c r="E203" s="87"/>
      <c r="F203" s="88"/>
      <c r="G203" s="105" t="str">
        <f t="shared" si="18"/>
        <v/>
      </c>
      <c r="H203" s="104" t="str">
        <f>Kostenschätzung!G203</f>
        <v/>
      </c>
      <c r="I203" s="89"/>
      <c r="J203" s="22"/>
      <c r="K203" s="22"/>
      <c r="L203" s="22"/>
    </row>
    <row r="204" spans="1:12" ht="9.4" customHeight="1">
      <c r="A204" s="22"/>
      <c r="B204" s="22"/>
      <c r="C204" s="90"/>
      <c r="D204" s="90"/>
      <c r="E204" s="91"/>
      <c r="F204" s="92"/>
      <c r="G204" s="106"/>
      <c r="H204" s="107"/>
      <c r="I204" s="93"/>
      <c r="J204" s="22"/>
      <c r="K204" s="22"/>
      <c r="L204" s="22"/>
    </row>
    <row r="205" spans="1:12">
      <c r="A205" s="22"/>
      <c r="B205" s="22"/>
      <c r="C205" s="63"/>
      <c r="D205" s="63"/>
      <c r="E205" s="63"/>
      <c r="F205" s="94" t="s">
        <v>185</v>
      </c>
      <c r="G205" s="108">
        <f>SUM(G200:G204)</f>
        <v>0</v>
      </c>
      <c r="H205" s="112"/>
      <c r="I205" s="23"/>
      <c r="J205" s="22"/>
      <c r="K205" s="22"/>
      <c r="L205" s="22"/>
    </row>
    <row r="206" spans="1:12" ht="15.75" thickBot="1">
      <c r="A206" s="22"/>
      <c r="B206" s="22"/>
      <c r="C206" s="79" t="s">
        <v>14</v>
      </c>
      <c r="D206" s="79"/>
      <c r="E206" s="80"/>
      <c r="F206" s="96"/>
      <c r="G206" s="114"/>
      <c r="H206" s="111"/>
      <c r="I206" s="83"/>
      <c r="J206" s="22"/>
      <c r="K206" s="22"/>
      <c r="L206" s="22"/>
    </row>
    <row r="207" spans="1:12">
      <c r="A207" s="22"/>
      <c r="B207" s="22"/>
      <c r="C207" s="207" t="str">
        <f>Kostenschätzung!C207</f>
        <v>Briefbox</v>
      </c>
      <c r="D207" s="208"/>
      <c r="E207" s="84"/>
      <c r="F207" s="85"/>
      <c r="G207" s="103" t="str">
        <f>IF(OR(F207="",E207=""),"",E207*F207)</f>
        <v/>
      </c>
      <c r="H207" s="104" t="str">
        <f>Kostenschätzung!G207</f>
        <v/>
      </c>
      <c r="I207" s="86"/>
      <c r="J207" s="22"/>
      <c r="K207" s="22"/>
      <c r="L207" s="22"/>
    </row>
    <row r="208" spans="1:12">
      <c r="A208" s="22"/>
      <c r="B208" s="22"/>
      <c r="C208" s="203" t="str">
        <f>Kostenschätzung!C208</f>
        <v>Gästebuch</v>
      </c>
      <c r="D208" s="204"/>
      <c r="E208" s="87"/>
      <c r="F208" s="88"/>
      <c r="G208" s="105" t="str">
        <f t="shared" ref="G208:G215" si="19">IF(OR(F208="",E208=""),"",E208*F208)</f>
        <v/>
      </c>
      <c r="H208" s="104" t="str">
        <f>Kostenschätzung!G208</f>
        <v/>
      </c>
      <c r="I208" s="89"/>
      <c r="J208" s="22"/>
      <c r="K208" s="22"/>
      <c r="L208" s="22"/>
    </row>
    <row r="209" spans="1:12">
      <c r="A209" s="22"/>
      <c r="B209" s="22"/>
      <c r="C209" s="203" t="str">
        <f>Kostenschätzung!C209</f>
        <v>Versicherungen (Regen o. Ausfall)</v>
      </c>
      <c r="D209" s="204"/>
      <c r="E209" s="87"/>
      <c r="F209" s="88"/>
      <c r="G209" s="105" t="str">
        <f t="shared" si="19"/>
        <v/>
      </c>
      <c r="H209" s="104" t="str">
        <f>Kostenschätzung!G209</f>
        <v/>
      </c>
      <c r="I209" s="89"/>
      <c r="J209" s="22"/>
      <c r="K209" s="22"/>
      <c r="L209" s="22"/>
    </row>
    <row r="210" spans="1:12">
      <c r="A210" s="22"/>
      <c r="B210" s="22"/>
      <c r="C210" s="203" t="str">
        <f>Kostenschätzung!C210</f>
        <v>Genehmigungen</v>
      </c>
      <c r="D210" s="204"/>
      <c r="E210" s="87"/>
      <c r="F210" s="88"/>
      <c r="G210" s="105" t="str">
        <f t="shared" si="19"/>
        <v/>
      </c>
      <c r="H210" s="104" t="str">
        <f>Kostenschätzung!G210</f>
        <v/>
      </c>
      <c r="I210" s="89"/>
      <c r="J210" s="22"/>
      <c r="K210" s="22"/>
      <c r="L210" s="22"/>
    </row>
    <row r="211" spans="1:12">
      <c r="A211" s="22"/>
      <c r="B211" s="22"/>
      <c r="C211" s="203" t="str">
        <f>Kostenschätzung!C211</f>
        <v>Ausstattung Handtasche</v>
      </c>
      <c r="D211" s="204"/>
      <c r="E211" s="87"/>
      <c r="F211" s="88"/>
      <c r="G211" s="105" t="str">
        <f t="shared" si="19"/>
        <v/>
      </c>
      <c r="H211" s="104" t="str">
        <f>Kostenschätzung!G211</f>
        <v/>
      </c>
      <c r="I211" s="89"/>
      <c r="J211" s="22"/>
      <c r="K211" s="22"/>
      <c r="L211" s="22"/>
    </row>
    <row r="212" spans="1:12">
      <c r="A212" s="22"/>
      <c r="B212" s="22"/>
      <c r="C212" s="203" t="str">
        <f>Kostenschätzung!C212</f>
        <v>Ausstattung Toiletten</v>
      </c>
      <c r="D212" s="204"/>
      <c r="E212" s="87"/>
      <c r="F212" s="88"/>
      <c r="G212" s="105" t="str">
        <f t="shared" si="19"/>
        <v/>
      </c>
      <c r="H212" s="104" t="str">
        <f>Kostenschätzung!G212</f>
        <v/>
      </c>
      <c r="I212" s="89"/>
      <c r="J212" s="22"/>
      <c r="K212" s="22"/>
      <c r="L212" s="22"/>
    </row>
    <row r="213" spans="1:12">
      <c r="A213" s="22"/>
      <c r="B213" s="22"/>
      <c r="C213" s="203" t="str">
        <f>Kostenschätzung!C213</f>
        <v>Puffer</v>
      </c>
      <c r="D213" s="204"/>
      <c r="E213" s="87"/>
      <c r="F213" s="88"/>
      <c r="G213" s="105" t="str">
        <f t="shared" si="19"/>
        <v/>
      </c>
      <c r="H213" s="104" t="str">
        <f>Kostenschätzung!G213</f>
        <v/>
      </c>
      <c r="I213" s="89"/>
      <c r="J213" s="22"/>
      <c r="K213" s="22"/>
      <c r="L213" s="22"/>
    </row>
    <row r="214" spans="1:12">
      <c r="A214" s="22"/>
      <c r="B214" s="22"/>
      <c r="C214" s="201" t="str">
        <f>Kostenschätzung!C214</f>
        <v>Hier könnt ihr weitere Punkte eintragen</v>
      </c>
      <c r="D214" s="202"/>
      <c r="E214" s="87"/>
      <c r="F214" s="88"/>
      <c r="G214" s="105" t="str">
        <f t="shared" si="19"/>
        <v/>
      </c>
      <c r="H214" s="104" t="str">
        <f>Kostenschätzung!G214</f>
        <v/>
      </c>
      <c r="I214" s="89"/>
      <c r="J214" s="22"/>
      <c r="K214" s="22"/>
      <c r="L214" s="22"/>
    </row>
    <row r="215" spans="1:12">
      <c r="A215" s="22"/>
      <c r="B215" s="22"/>
      <c r="C215" s="201" t="str">
        <f>Kostenschätzung!C215</f>
        <v>Hier könnt ihr weitere Punkte eintragen</v>
      </c>
      <c r="D215" s="202"/>
      <c r="E215" s="87"/>
      <c r="F215" s="88"/>
      <c r="G215" s="105" t="str">
        <f t="shared" si="19"/>
        <v/>
      </c>
      <c r="H215" s="104" t="str">
        <f>Kostenschätzung!G215</f>
        <v/>
      </c>
      <c r="I215" s="89"/>
      <c r="J215" s="22"/>
      <c r="K215" s="22"/>
      <c r="L215" s="22"/>
    </row>
    <row r="216" spans="1:12" ht="9.4" customHeight="1">
      <c r="A216" s="22"/>
      <c r="B216" s="22"/>
      <c r="C216" s="90"/>
      <c r="D216" s="90"/>
      <c r="E216" s="91"/>
      <c r="F216" s="92"/>
      <c r="G216" s="106"/>
      <c r="H216" s="107"/>
      <c r="I216" s="93"/>
      <c r="J216" s="22"/>
      <c r="K216" s="22"/>
      <c r="L216" s="22"/>
    </row>
    <row r="217" spans="1:12">
      <c r="A217" s="22"/>
      <c r="B217" s="22"/>
      <c r="C217" s="63"/>
      <c r="D217" s="63"/>
      <c r="E217" s="63"/>
      <c r="F217" s="94" t="s">
        <v>185</v>
      </c>
      <c r="G217" s="108">
        <f>SUM(G207:G216)</f>
        <v>0</v>
      </c>
      <c r="H217" s="116"/>
      <c r="I217" s="23"/>
      <c r="J217" s="22"/>
      <c r="K217" s="22"/>
      <c r="L217" s="22"/>
    </row>
    <row r="218" spans="1:12" ht="9" customHeight="1">
      <c r="A218" s="22"/>
      <c r="B218" s="22"/>
      <c r="C218" s="63"/>
      <c r="D218" s="63"/>
      <c r="E218" s="63"/>
      <c r="F218" s="98"/>
      <c r="G218" s="108"/>
      <c r="H218" s="116"/>
      <c r="I218" s="23"/>
      <c r="J218" s="22"/>
      <c r="K218" s="22"/>
      <c r="L218" s="22"/>
    </row>
    <row r="219" spans="1:12" s="7" customFormat="1" ht="29.45" customHeight="1">
      <c r="A219" s="99"/>
      <c r="B219" s="22"/>
      <c r="C219" s="100"/>
      <c r="D219" s="100"/>
      <c r="E219" s="100"/>
      <c r="F219" s="101" t="s">
        <v>220</v>
      </c>
      <c r="G219" s="117">
        <f>SUM(G25:G217)/2</f>
        <v>0</v>
      </c>
      <c r="H219" s="118"/>
      <c r="I219" s="102"/>
      <c r="J219" s="99"/>
      <c r="K219" s="99"/>
      <c r="L219" s="99"/>
    </row>
    <row r="220" spans="1:12">
      <c r="A220" s="22"/>
      <c r="B220" s="22"/>
      <c r="C220" s="63"/>
      <c r="D220" s="63"/>
      <c r="E220" s="63"/>
      <c r="F220" s="95"/>
      <c r="G220" s="95"/>
      <c r="H220" s="97"/>
      <c r="I220" s="23"/>
      <c r="J220" s="22"/>
      <c r="K220" s="22"/>
      <c r="L220" s="22"/>
    </row>
    <row r="221" spans="1:12">
      <c r="A221" s="22"/>
      <c r="B221" s="22"/>
      <c r="C221" s="63"/>
      <c r="D221" s="63"/>
      <c r="E221" s="63"/>
      <c r="F221" s="22"/>
      <c r="G221" s="22"/>
      <c r="H221" s="74"/>
      <c r="I221" s="23"/>
      <c r="J221" s="22"/>
      <c r="K221" s="22"/>
      <c r="L221" s="22"/>
    </row>
    <row r="222" spans="1:12">
      <c r="A222" s="22"/>
      <c r="B222" s="22"/>
      <c r="C222" s="63"/>
      <c r="D222" s="63"/>
      <c r="E222" s="63"/>
      <c r="F222" s="22"/>
      <c r="G222" s="22"/>
      <c r="H222" s="74"/>
      <c r="I222" s="23"/>
      <c r="J222" s="22"/>
      <c r="K222" s="22"/>
      <c r="L222" s="22"/>
    </row>
    <row r="223" spans="1:12">
      <c r="A223" s="22"/>
      <c r="B223" s="22"/>
      <c r="C223" s="63"/>
      <c r="D223" s="63"/>
      <c r="E223" s="63"/>
      <c r="F223" s="22"/>
      <c r="G223" s="22"/>
      <c r="H223" s="74"/>
      <c r="I223" s="23"/>
      <c r="J223" s="22"/>
      <c r="K223" s="22"/>
      <c r="L223" s="22"/>
    </row>
    <row r="224" spans="1:12">
      <c r="A224" s="22"/>
      <c r="B224" s="22"/>
      <c r="C224" s="63"/>
      <c r="D224" s="63"/>
      <c r="E224" s="63"/>
      <c r="F224" s="22"/>
      <c r="G224" s="22"/>
      <c r="H224" s="74"/>
      <c r="I224" s="23"/>
      <c r="J224" s="22"/>
      <c r="K224" s="22"/>
      <c r="L224" s="22"/>
    </row>
    <row r="225" spans="1:12">
      <c r="A225" s="22"/>
      <c r="B225" s="22"/>
      <c r="C225" s="63"/>
      <c r="D225" s="63"/>
      <c r="E225" s="63"/>
      <c r="F225" s="22"/>
      <c r="G225" s="22"/>
      <c r="H225" s="74"/>
      <c r="I225" s="23"/>
      <c r="J225" s="22"/>
      <c r="K225" s="22"/>
      <c r="L225" s="22"/>
    </row>
    <row r="226" spans="1:12">
      <c r="A226" s="22"/>
      <c r="B226" s="22"/>
      <c r="C226" s="63"/>
      <c r="D226" s="63"/>
      <c r="E226" s="63"/>
      <c r="F226" s="22"/>
      <c r="G226" s="22"/>
      <c r="H226" s="74"/>
      <c r="I226" s="23"/>
      <c r="J226" s="22"/>
      <c r="K226" s="22"/>
      <c r="L226" s="22"/>
    </row>
    <row r="227" spans="1:12">
      <c r="A227" s="22"/>
      <c r="B227" s="22"/>
      <c r="C227" s="63"/>
      <c r="D227" s="63"/>
      <c r="E227" s="63"/>
      <c r="F227" s="22"/>
      <c r="G227" s="22"/>
      <c r="H227" s="74"/>
      <c r="I227" s="23"/>
      <c r="J227" s="22"/>
      <c r="K227" s="22"/>
      <c r="L227" s="22"/>
    </row>
    <row r="228" spans="1:12">
      <c r="A228" s="22"/>
      <c r="B228" s="22"/>
      <c r="C228" s="63"/>
      <c r="D228" s="63"/>
      <c r="E228" s="63"/>
      <c r="F228" s="22"/>
      <c r="G228" s="22"/>
      <c r="H228" s="74"/>
      <c r="I228" s="23"/>
      <c r="J228" s="22"/>
      <c r="K228" s="22"/>
      <c r="L228" s="22"/>
    </row>
    <row r="229" spans="1:12">
      <c r="A229" s="22"/>
      <c r="B229" s="22"/>
      <c r="C229" s="63"/>
      <c r="D229" s="63"/>
      <c r="E229" s="63"/>
      <c r="F229" s="22"/>
      <c r="G229" s="22"/>
      <c r="H229" s="74"/>
      <c r="I229" s="23"/>
      <c r="J229" s="22"/>
      <c r="K229" s="22"/>
      <c r="L229" s="22"/>
    </row>
    <row r="230" spans="1:12">
      <c r="A230" s="22"/>
      <c r="B230" s="22"/>
      <c r="C230" s="63"/>
      <c r="D230" s="63"/>
      <c r="E230" s="63"/>
      <c r="F230" s="22"/>
      <c r="G230" s="22"/>
      <c r="H230" s="74"/>
      <c r="I230" s="23"/>
      <c r="J230" s="22"/>
      <c r="K230" s="22"/>
      <c r="L230" s="22"/>
    </row>
    <row r="231" spans="1:12">
      <c r="A231" s="22"/>
      <c r="B231" s="22"/>
      <c r="C231" s="63"/>
      <c r="D231" s="63"/>
      <c r="E231" s="63"/>
      <c r="F231" s="22"/>
      <c r="G231" s="22"/>
      <c r="H231" s="74"/>
      <c r="I231" s="23"/>
      <c r="J231" s="22"/>
      <c r="K231" s="22"/>
      <c r="L231" s="22"/>
    </row>
    <row r="232" spans="1:12">
      <c r="A232" s="22"/>
      <c r="B232" s="22"/>
      <c r="C232" s="63"/>
      <c r="D232" s="63"/>
      <c r="E232" s="63"/>
      <c r="F232" s="22"/>
      <c r="G232" s="22"/>
      <c r="H232" s="74"/>
      <c r="I232" s="23"/>
      <c r="J232" s="22"/>
      <c r="K232" s="22"/>
      <c r="L232" s="22"/>
    </row>
    <row r="233" spans="1:12">
      <c r="A233" s="22"/>
      <c r="B233" s="22"/>
      <c r="C233" s="63"/>
      <c r="D233" s="63"/>
      <c r="E233" s="63"/>
      <c r="F233" s="22"/>
      <c r="G233" s="22"/>
      <c r="H233" s="74"/>
      <c r="I233" s="23"/>
      <c r="J233" s="22"/>
      <c r="K233" s="22"/>
      <c r="L233" s="22"/>
    </row>
    <row r="234" spans="1:12">
      <c r="A234" s="22"/>
      <c r="B234" s="22"/>
      <c r="C234" s="63"/>
      <c r="D234" s="63"/>
      <c r="E234" s="63"/>
      <c r="F234" s="22"/>
      <c r="G234" s="22"/>
      <c r="H234" s="74"/>
      <c r="I234" s="23"/>
      <c r="J234" s="22"/>
      <c r="K234" s="22"/>
      <c r="L234" s="22"/>
    </row>
    <row r="235" spans="1:12">
      <c r="A235" s="22"/>
      <c r="B235" s="22"/>
      <c r="C235" s="63"/>
      <c r="D235" s="63"/>
      <c r="E235" s="63"/>
      <c r="F235" s="22"/>
      <c r="G235" s="22"/>
      <c r="H235" s="74"/>
      <c r="I235" s="23"/>
      <c r="J235" s="22"/>
      <c r="K235" s="22"/>
      <c r="L235" s="22"/>
    </row>
    <row r="236" spans="1:12">
      <c r="A236" s="22"/>
      <c r="B236" s="22"/>
      <c r="C236" s="63"/>
      <c r="D236" s="63"/>
      <c r="E236" s="63"/>
      <c r="F236" s="22"/>
      <c r="G236" s="22"/>
      <c r="H236" s="74"/>
      <c r="I236" s="23"/>
      <c r="J236" s="22"/>
      <c r="K236" s="22"/>
      <c r="L236" s="22"/>
    </row>
    <row r="237" spans="1:12">
      <c r="A237" s="22"/>
      <c r="B237" s="22"/>
      <c r="C237" s="63"/>
      <c r="D237" s="63"/>
      <c r="E237" s="63"/>
      <c r="F237" s="22"/>
      <c r="G237" s="22"/>
      <c r="H237" s="74"/>
      <c r="I237" s="23"/>
      <c r="J237" s="22"/>
      <c r="K237" s="22"/>
      <c r="L237" s="22"/>
    </row>
    <row r="238" spans="1:12">
      <c r="A238" s="22"/>
      <c r="B238" s="22"/>
      <c r="C238" s="63"/>
      <c r="D238" s="63"/>
      <c r="E238" s="63"/>
      <c r="F238" s="22"/>
      <c r="G238" s="22"/>
      <c r="H238" s="74"/>
      <c r="I238" s="23"/>
      <c r="J238" s="22"/>
      <c r="K238" s="22"/>
      <c r="L238" s="22"/>
    </row>
    <row r="239" spans="1:12">
      <c r="A239" s="22"/>
      <c r="B239" s="22"/>
      <c r="C239" s="63"/>
      <c r="D239" s="63"/>
      <c r="E239" s="63"/>
      <c r="F239" s="22"/>
      <c r="G239" s="22"/>
      <c r="H239" s="74"/>
      <c r="I239" s="23"/>
      <c r="J239" s="22"/>
      <c r="K239" s="22"/>
      <c r="L239" s="22"/>
    </row>
    <row r="240" spans="1:12">
      <c r="A240" s="22"/>
      <c r="B240" s="22"/>
      <c r="C240" s="63"/>
      <c r="D240" s="63"/>
      <c r="E240" s="63"/>
      <c r="F240" s="22"/>
      <c r="G240" s="22"/>
      <c r="H240" s="74"/>
      <c r="I240" s="23"/>
      <c r="J240" s="22"/>
      <c r="K240" s="22"/>
      <c r="L240" s="22"/>
    </row>
    <row r="241" spans="1:12">
      <c r="A241" s="22"/>
      <c r="B241" s="22"/>
      <c r="C241" s="63"/>
      <c r="D241" s="63"/>
      <c r="E241" s="63"/>
      <c r="F241" s="22"/>
      <c r="G241" s="22"/>
      <c r="H241" s="74"/>
      <c r="I241" s="23"/>
      <c r="J241" s="22"/>
      <c r="K241" s="22"/>
      <c r="L241" s="22"/>
    </row>
    <row r="242" spans="1:12">
      <c r="A242" s="22"/>
      <c r="B242" s="22"/>
      <c r="C242" s="63"/>
      <c r="D242" s="63"/>
      <c r="E242" s="63"/>
      <c r="F242" s="22"/>
      <c r="G242" s="22"/>
      <c r="H242" s="74"/>
      <c r="I242" s="23"/>
      <c r="J242" s="22"/>
      <c r="K242" s="22"/>
      <c r="L242" s="22"/>
    </row>
    <row r="243" spans="1:12">
      <c r="A243" s="22"/>
      <c r="B243" s="22"/>
      <c r="C243" s="63"/>
      <c r="D243" s="63"/>
      <c r="E243" s="63"/>
      <c r="F243" s="22"/>
      <c r="G243" s="22"/>
      <c r="H243" s="74"/>
      <c r="I243" s="23"/>
      <c r="J243" s="22"/>
      <c r="K243" s="22"/>
      <c r="L243" s="22"/>
    </row>
    <row r="244" spans="1:12">
      <c r="A244" s="22"/>
      <c r="B244" s="22"/>
      <c r="C244" s="63"/>
      <c r="D244" s="63"/>
      <c r="E244" s="63"/>
      <c r="F244" s="22"/>
      <c r="G244" s="22"/>
      <c r="H244" s="74"/>
      <c r="I244" s="23"/>
      <c r="J244" s="22"/>
      <c r="K244" s="22"/>
      <c r="L244" s="22"/>
    </row>
    <row r="245" spans="1:12">
      <c r="A245" s="22"/>
      <c r="B245" s="22"/>
      <c r="C245" s="63"/>
      <c r="D245" s="63"/>
      <c r="E245" s="63"/>
      <c r="F245" s="22"/>
      <c r="G245" s="22"/>
      <c r="H245" s="74"/>
      <c r="I245" s="23"/>
      <c r="J245" s="22"/>
      <c r="K245" s="22"/>
      <c r="L245" s="22"/>
    </row>
    <row r="246" spans="1:12">
      <c r="A246" s="22"/>
      <c r="B246" s="22"/>
      <c r="C246" s="63"/>
      <c r="D246" s="63"/>
      <c r="E246" s="63"/>
      <c r="F246" s="22"/>
      <c r="G246" s="22"/>
      <c r="H246" s="74"/>
      <c r="I246" s="23"/>
      <c r="J246" s="22"/>
      <c r="K246" s="22"/>
      <c r="L246" s="22"/>
    </row>
    <row r="247" spans="1:12">
      <c r="A247" s="22"/>
      <c r="B247" s="22"/>
      <c r="C247" s="63"/>
      <c r="D247" s="63"/>
      <c r="E247" s="63"/>
      <c r="F247" s="22"/>
      <c r="G247" s="22"/>
      <c r="H247" s="74"/>
      <c r="I247" s="23"/>
      <c r="J247" s="22"/>
      <c r="K247" s="22"/>
      <c r="L247" s="22"/>
    </row>
    <row r="248" spans="1:12">
      <c r="A248" s="22"/>
      <c r="B248" s="22"/>
      <c r="C248" s="63"/>
      <c r="D248" s="63"/>
      <c r="E248" s="63"/>
      <c r="F248" s="22"/>
      <c r="G248" s="22"/>
      <c r="H248" s="74"/>
      <c r="I248" s="23"/>
      <c r="J248" s="22"/>
      <c r="K248" s="22"/>
      <c r="L248" s="22"/>
    </row>
    <row r="249" spans="1:12">
      <c r="A249" s="22"/>
      <c r="B249" s="22"/>
      <c r="C249" s="63"/>
      <c r="D249" s="63"/>
      <c r="E249" s="63"/>
      <c r="F249" s="22"/>
      <c r="G249" s="22"/>
      <c r="H249" s="74"/>
      <c r="I249" s="23"/>
      <c r="J249" s="22"/>
      <c r="K249" s="22"/>
      <c r="L249" s="22"/>
    </row>
    <row r="250" spans="1:12">
      <c r="A250" s="22"/>
      <c r="B250" s="22"/>
      <c r="C250" s="63"/>
      <c r="D250" s="63"/>
      <c r="E250" s="63"/>
      <c r="F250" s="22"/>
      <c r="G250" s="22"/>
      <c r="H250" s="74"/>
      <c r="I250" s="23"/>
      <c r="J250" s="22"/>
      <c r="K250" s="22"/>
      <c r="L250" s="22"/>
    </row>
    <row r="251" spans="1:12">
      <c r="A251" s="22"/>
      <c r="B251" s="22"/>
      <c r="C251" s="63"/>
      <c r="D251" s="63"/>
      <c r="E251" s="63"/>
      <c r="F251" s="22"/>
      <c r="G251" s="22"/>
      <c r="H251" s="74"/>
      <c r="I251" s="23"/>
      <c r="J251" s="22"/>
      <c r="K251" s="22"/>
      <c r="L251" s="22"/>
    </row>
    <row r="252" spans="1:12">
      <c r="A252" s="22"/>
      <c r="B252" s="22"/>
      <c r="C252" s="63"/>
      <c r="D252" s="63"/>
      <c r="E252" s="63"/>
      <c r="F252" s="22"/>
      <c r="G252" s="22"/>
      <c r="H252" s="74"/>
      <c r="I252" s="23"/>
      <c r="J252" s="22"/>
      <c r="K252" s="22"/>
      <c r="L252" s="22"/>
    </row>
    <row r="253" spans="1:12">
      <c r="A253" s="22"/>
      <c r="B253" s="22"/>
      <c r="C253" s="63"/>
      <c r="D253" s="63"/>
      <c r="E253" s="63"/>
      <c r="F253" s="22"/>
      <c r="G253" s="22"/>
      <c r="H253" s="74"/>
      <c r="I253" s="23"/>
      <c r="J253" s="22"/>
      <c r="K253" s="22"/>
      <c r="L253" s="22"/>
    </row>
    <row r="254" spans="1:12">
      <c r="A254" s="22"/>
      <c r="B254" s="22"/>
      <c r="C254" s="63"/>
      <c r="D254" s="63"/>
      <c r="E254" s="63"/>
      <c r="F254" s="22"/>
      <c r="G254" s="22"/>
      <c r="H254" s="74"/>
      <c r="I254" s="23"/>
      <c r="J254" s="22"/>
      <c r="K254" s="22"/>
      <c r="L254" s="22"/>
    </row>
    <row r="255" spans="1:12">
      <c r="A255" s="22"/>
      <c r="B255" s="22"/>
      <c r="C255" s="63"/>
      <c r="D255" s="63"/>
      <c r="E255" s="63"/>
      <c r="F255" s="22"/>
      <c r="G255" s="22"/>
      <c r="H255" s="74"/>
      <c r="I255" s="23"/>
      <c r="J255" s="22"/>
      <c r="K255" s="22"/>
      <c r="L255" s="22"/>
    </row>
    <row r="256" spans="1:12">
      <c r="A256" s="22"/>
      <c r="B256" s="22"/>
      <c r="C256" s="63"/>
      <c r="D256" s="63"/>
      <c r="E256" s="63"/>
      <c r="F256" s="22"/>
      <c r="G256" s="22"/>
      <c r="H256" s="74"/>
      <c r="I256" s="23"/>
      <c r="J256" s="22"/>
      <c r="K256" s="22"/>
      <c r="L256" s="22"/>
    </row>
    <row r="257" spans="1:12">
      <c r="A257" s="22"/>
      <c r="B257" s="22"/>
      <c r="C257" s="63"/>
      <c r="D257" s="63"/>
      <c r="E257" s="63"/>
      <c r="F257" s="22"/>
      <c r="G257" s="22"/>
      <c r="H257" s="74"/>
      <c r="I257" s="23"/>
      <c r="J257" s="22"/>
      <c r="K257" s="22"/>
      <c r="L257" s="22"/>
    </row>
    <row r="258" spans="1:12">
      <c r="A258" s="22"/>
      <c r="B258" s="22"/>
      <c r="C258" s="63"/>
      <c r="D258" s="63"/>
      <c r="E258" s="63"/>
      <c r="F258" s="22"/>
      <c r="G258" s="22"/>
      <c r="H258" s="74"/>
      <c r="I258" s="23"/>
      <c r="J258" s="22"/>
      <c r="K258" s="22"/>
      <c r="L258" s="22"/>
    </row>
    <row r="259" spans="1:12">
      <c r="A259" s="22"/>
      <c r="B259" s="22"/>
      <c r="C259" s="63"/>
      <c r="D259" s="63"/>
      <c r="E259" s="63"/>
      <c r="F259" s="22"/>
      <c r="G259" s="22"/>
      <c r="H259" s="74"/>
      <c r="I259" s="23"/>
      <c r="J259" s="22"/>
      <c r="K259" s="22"/>
      <c r="L259" s="22"/>
    </row>
    <row r="260" spans="1:12">
      <c r="A260" s="22"/>
      <c r="B260" s="22"/>
      <c r="C260" s="63"/>
      <c r="D260" s="63"/>
      <c r="E260" s="63"/>
      <c r="F260" s="22"/>
      <c r="G260" s="22"/>
      <c r="H260" s="74"/>
      <c r="I260" s="23"/>
      <c r="J260" s="22"/>
      <c r="K260" s="22"/>
      <c r="L260" s="22"/>
    </row>
    <row r="261" spans="1:12">
      <c r="A261" s="22"/>
      <c r="B261" s="22"/>
      <c r="C261" s="63"/>
      <c r="D261" s="63"/>
      <c r="E261" s="63"/>
      <c r="F261" s="22"/>
      <c r="G261" s="22"/>
      <c r="H261" s="74"/>
      <c r="I261" s="23"/>
      <c r="J261" s="22"/>
      <c r="K261" s="22"/>
      <c r="L261" s="22"/>
    </row>
    <row r="262" spans="1:12">
      <c r="A262" s="22"/>
      <c r="B262" s="22"/>
      <c r="C262" s="63"/>
      <c r="D262" s="63"/>
      <c r="E262" s="63"/>
      <c r="F262" s="22"/>
      <c r="G262" s="22"/>
      <c r="H262" s="74"/>
      <c r="I262" s="23"/>
      <c r="J262" s="22"/>
      <c r="K262" s="22"/>
      <c r="L262" s="22"/>
    </row>
    <row r="263" spans="1:12">
      <c r="A263" s="22"/>
      <c r="B263" s="22"/>
      <c r="C263" s="63"/>
      <c r="D263" s="63"/>
      <c r="E263" s="63"/>
      <c r="F263" s="22"/>
      <c r="G263" s="22"/>
      <c r="H263" s="74"/>
      <c r="I263" s="23"/>
      <c r="J263" s="22"/>
      <c r="K263" s="22"/>
      <c r="L263" s="22"/>
    </row>
    <row r="264" spans="1:12">
      <c r="A264" s="22"/>
      <c r="B264" s="22"/>
      <c r="C264" s="63"/>
      <c r="D264" s="63"/>
      <c r="E264" s="63"/>
      <c r="F264" s="22"/>
      <c r="G264" s="22"/>
      <c r="H264" s="74"/>
      <c r="I264" s="23"/>
      <c r="J264" s="22"/>
      <c r="K264" s="22"/>
      <c r="L264" s="22"/>
    </row>
    <row r="265" spans="1:12">
      <c r="A265" s="22"/>
      <c r="B265" s="22"/>
      <c r="C265" s="63"/>
      <c r="D265" s="63"/>
      <c r="E265" s="63"/>
      <c r="F265" s="22"/>
      <c r="G265" s="22"/>
      <c r="H265" s="74"/>
      <c r="I265" s="23"/>
      <c r="J265" s="22"/>
      <c r="K265" s="22"/>
      <c r="L265" s="22"/>
    </row>
    <row r="266" spans="1:12">
      <c r="A266" s="22"/>
      <c r="B266" s="22"/>
      <c r="C266" s="63"/>
      <c r="D266" s="63"/>
      <c r="E266" s="63"/>
      <c r="F266" s="22"/>
      <c r="G266" s="22"/>
      <c r="H266" s="74"/>
      <c r="I266" s="23"/>
      <c r="J266" s="22"/>
      <c r="K266" s="22"/>
      <c r="L266" s="22"/>
    </row>
    <row r="267" spans="1:12">
      <c r="A267" s="22"/>
      <c r="B267" s="22"/>
      <c r="C267" s="63"/>
      <c r="D267" s="63"/>
      <c r="E267" s="63"/>
      <c r="F267" s="22"/>
      <c r="G267" s="22"/>
      <c r="H267" s="74"/>
      <c r="I267" s="23"/>
      <c r="J267" s="22"/>
      <c r="K267" s="22"/>
      <c r="L267" s="22"/>
    </row>
    <row r="268" spans="1:12">
      <c r="A268" s="22"/>
      <c r="B268" s="22"/>
      <c r="C268" s="63"/>
      <c r="D268" s="63"/>
      <c r="E268" s="63"/>
      <c r="F268" s="22"/>
      <c r="G268" s="22"/>
      <c r="H268" s="74"/>
      <c r="I268" s="23"/>
      <c r="J268" s="22"/>
      <c r="K268" s="22"/>
      <c r="L268" s="22"/>
    </row>
    <row r="269" spans="1:12">
      <c r="A269" s="22"/>
      <c r="B269" s="22"/>
      <c r="C269" s="63"/>
      <c r="D269" s="63"/>
      <c r="E269" s="63"/>
      <c r="F269" s="22"/>
      <c r="G269" s="22"/>
      <c r="H269" s="74"/>
      <c r="I269" s="23"/>
      <c r="J269" s="22"/>
      <c r="K269" s="22"/>
      <c r="L269" s="22"/>
    </row>
    <row r="270" spans="1:12">
      <c r="A270" s="22"/>
      <c r="B270" s="22"/>
      <c r="C270" s="63"/>
      <c r="D270" s="63"/>
      <c r="E270" s="63"/>
      <c r="F270" s="22"/>
      <c r="G270" s="22"/>
      <c r="H270" s="74"/>
      <c r="I270" s="23"/>
      <c r="J270" s="22"/>
      <c r="K270" s="22"/>
      <c r="L270" s="22"/>
    </row>
    <row r="271" spans="1:12">
      <c r="A271" s="22"/>
      <c r="B271" s="22"/>
      <c r="C271" s="63"/>
      <c r="D271" s="63"/>
      <c r="E271" s="63"/>
      <c r="F271" s="22"/>
      <c r="G271" s="22"/>
      <c r="H271" s="74"/>
      <c r="I271" s="23"/>
      <c r="J271" s="22"/>
      <c r="K271" s="22"/>
      <c r="L271" s="22"/>
    </row>
  </sheetData>
  <sheetProtection sheet="1" insertRows="0" deleteRows="0"/>
  <dataConsolidate/>
  <mergeCells count="133">
    <mergeCell ref="C32:D32"/>
    <mergeCell ref="C33:D33"/>
    <mergeCell ref="C34:D34"/>
    <mergeCell ref="C35:D35"/>
    <mergeCell ref="C36:D36"/>
    <mergeCell ref="C37:D37"/>
    <mergeCell ref="C26:D26"/>
    <mergeCell ref="C27:D27"/>
    <mergeCell ref="C28:D28"/>
    <mergeCell ref="C29:D29"/>
    <mergeCell ref="C30:D30"/>
    <mergeCell ref="C31:D31"/>
    <mergeCell ref="C47:D47"/>
    <mergeCell ref="C48:D48"/>
    <mergeCell ref="C49:D49"/>
    <mergeCell ref="C50:D50"/>
    <mergeCell ref="C51:D51"/>
    <mergeCell ref="C52:D52"/>
    <mergeCell ref="C38:D38"/>
    <mergeCell ref="C39:D39"/>
    <mergeCell ref="C40:D40"/>
    <mergeCell ref="C44:D44"/>
    <mergeCell ref="C45:D45"/>
    <mergeCell ref="C46:D46"/>
    <mergeCell ref="C65:D65"/>
    <mergeCell ref="C66:D66"/>
    <mergeCell ref="C67:D67"/>
    <mergeCell ref="C68:D68"/>
    <mergeCell ref="C69:D69"/>
    <mergeCell ref="C70:D70"/>
    <mergeCell ref="C53:D53"/>
    <mergeCell ref="C57:D57"/>
    <mergeCell ref="C58:D58"/>
    <mergeCell ref="C59:D59"/>
    <mergeCell ref="C60:D60"/>
    <mergeCell ref="C61:D61"/>
    <mergeCell ref="C77:D77"/>
    <mergeCell ref="C81:D81"/>
    <mergeCell ref="C82:D82"/>
    <mergeCell ref="C83:D83"/>
    <mergeCell ref="C84:D84"/>
    <mergeCell ref="C85:D85"/>
    <mergeCell ref="C71:D71"/>
    <mergeCell ref="C72:D72"/>
    <mergeCell ref="C73:D73"/>
    <mergeCell ref="C74:D74"/>
    <mergeCell ref="C75:D75"/>
    <mergeCell ref="C76:D76"/>
    <mergeCell ref="C95:D95"/>
    <mergeCell ref="C96:D96"/>
    <mergeCell ref="C97:D97"/>
    <mergeCell ref="C98:D98"/>
    <mergeCell ref="C99:D99"/>
    <mergeCell ref="C100:D100"/>
    <mergeCell ref="C86:D86"/>
    <mergeCell ref="C87:D87"/>
    <mergeCell ref="C88:D88"/>
    <mergeCell ref="C89:D89"/>
    <mergeCell ref="C93:D93"/>
    <mergeCell ref="C94:D94"/>
    <mergeCell ref="C113:D113"/>
    <mergeCell ref="C114:D114"/>
    <mergeCell ref="C115:D115"/>
    <mergeCell ref="C116:D116"/>
    <mergeCell ref="C117:D117"/>
    <mergeCell ref="C118:D118"/>
    <mergeCell ref="C101:D101"/>
    <mergeCell ref="C102:D102"/>
    <mergeCell ref="C106:D106"/>
    <mergeCell ref="C107:D107"/>
    <mergeCell ref="C108:D108"/>
    <mergeCell ref="C109:D109"/>
    <mergeCell ref="C128:D128"/>
    <mergeCell ref="C129:D129"/>
    <mergeCell ref="C133:D133"/>
    <mergeCell ref="C134:D134"/>
    <mergeCell ref="C135:D135"/>
    <mergeCell ref="C136:D136"/>
    <mergeCell ref="C119:D119"/>
    <mergeCell ref="C120:D120"/>
    <mergeCell ref="C124:D124"/>
    <mergeCell ref="C125:D125"/>
    <mergeCell ref="C126:D126"/>
    <mergeCell ref="C127:D127"/>
    <mergeCell ref="C149:D149"/>
    <mergeCell ref="C150:D150"/>
    <mergeCell ref="C151:D151"/>
    <mergeCell ref="C152:D152"/>
    <mergeCell ref="C153:D153"/>
    <mergeCell ref="C157:D157"/>
    <mergeCell ref="C137:D137"/>
    <mergeCell ref="C138:D138"/>
    <mergeCell ref="C142:D142"/>
    <mergeCell ref="C143:D143"/>
    <mergeCell ref="C144:D144"/>
    <mergeCell ref="C145:D145"/>
    <mergeCell ref="C167:D167"/>
    <mergeCell ref="C171:D171"/>
    <mergeCell ref="C172:D172"/>
    <mergeCell ref="C173:D173"/>
    <mergeCell ref="C174:D174"/>
    <mergeCell ref="C178:D178"/>
    <mergeCell ref="C158:D158"/>
    <mergeCell ref="C159:D159"/>
    <mergeCell ref="C160:D160"/>
    <mergeCell ref="C164:D164"/>
    <mergeCell ref="C165:D165"/>
    <mergeCell ref="C166:D166"/>
    <mergeCell ref="C188:D188"/>
    <mergeCell ref="C189:D189"/>
    <mergeCell ref="C193:D193"/>
    <mergeCell ref="C194:D194"/>
    <mergeCell ref="C195:D195"/>
    <mergeCell ref="C196:D196"/>
    <mergeCell ref="C179:D179"/>
    <mergeCell ref="C180:D180"/>
    <mergeCell ref="C181:D181"/>
    <mergeCell ref="C182:D182"/>
    <mergeCell ref="C183:D183"/>
    <mergeCell ref="C187:D187"/>
    <mergeCell ref="C215:D215"/>
    <mergeCell ref="C209:D209"/>
    <mergeCell ref="C210:D210"/>
    <mergeCell ref="C211:D211"/>
    <mergeCell ref="C212:D212"/>
    <mergeCell ref="C213:D213"/>
    <mergeCell ref="C214:D214"/>
    <mergeCell ref="C200:D200"/>
    <mergeCell ref="C201:D201"/>
    <mergeCell ref="C202:D202"/>
    <mergeCell ref="C203:D203"/>
    <mergeCell ref="C207:D207"/>
    <mergeCell ref="C208:D208"/>
  </mergeCells>
  <pageMargins left="0.25" right="0.25" top="0.75" bottom="0.75" header="0.3" footer="0.3"/>
  <pageSetup paperSize="9" scale="34" fitToHeight="0" orientation="portrait" horizontalDpi="4294967293" verticalDpi="4294967293" r:id="rId1"/>
  <headerFooter>
    <oddFooter>&amp;C&amp;"Bahnschrift Light,Standard"&amp;12© The Eco Wedding 2020 | www.eco-wedding.de</oddFooter>
  </headerFooter>
  <rowBreaks count="1" manualBreakCount="1">
    <brk id="158"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15D18717CD2644995A95AAFBF78BB1" ma:contentTypeVersion="10" ma:contentTypeDescription="Ein neues Dokument erstellen." ma:contentTypeScope="" ma:versionID="bcfd2d4ce466af5c4a97bff00a24c544">
  <xsd:schema xmlns:xsd="http://www.w3.org/2001/XMLSchema" xmlns:xs="http://www.w3.org/2001/XMLSchema" xmlns:p="http://schemas.microsoft.com/office/2006/metadata/properties" xmlns:ns3="a7ad2d58-daae-4f8f-ba0d-d6f4a87ea804" targetNamespace="http://schemas.microsoft.com/office/2006/metadata/properties" ma:root="true" ma:fieldsID="4dc6d98f0e10497cad3b6eb3aa698cc1" ns3:_="">
    <xsd:import namespace="a7ad2d58-daae-4f8f-ba0d-d6f4a87ea80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d2d58-daae-4f8f-ba0d-d6f4a87ea8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35EC9-B21E-4CCF-AA00-A051D41A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d2d58-daae-4f8f-ba0d-d6f4a87ea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01F9F-C4E7-474C-BB9C-157AA5BD4AF9}">
  <ds:schemaRefs>
    <ds:schemaRef ds:uri="http://schemas.microsoft.com/sharepoint/v3/contenttype/forms"/>
  </ds:schemaRefs>
</ds:datastoreItem>
</file>

<file path=customXml/itemProps3.xml><?xml version="1.0" encoding="utf-8"?>
<ds:datastoreItem xmlns:ds="http://schemas.openxmlformats.org/officeDocument/2006/customXml" ds:itemID="{7EBA39B2-79BA-496F-A831-DF55B4BE8037}">
  <ds:schemaRefs>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a7ad2d58-daae-4f8f-ba0d-d6f4a87ea80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Anleitung</vt:lpstr>
      <vt:lpstr>Kostenschätzung</vt:lpstr>
      <vt:lpstr>Tatsächliche Kosten</vt:lpstr>
      <vt:lpstr>Anleitung!Print_Area</vt:lpstr>
      <vt:lpstr>Kostenschätzung!Print_Area</vt:lpstr>
      <vt:lpstr>'Tatsächliche Kosten'!Print_Area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dc:creator>
  <cp:lastModifiedBy>Pia Wolf</cp:lastModifiedBy>
  <cp:lastPrinted>2020-05-02T12:09:37Z</cp:lastPrinted>
  <dcterms:created xsi:type="dcterms:W3CDTF">2020-03-28T09:26:58Z</dcterms:created>
  <dcterms:modified xsi:type="dcterms:W3CDTF">2020-12-10T12:24:53Z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0x0101009E15D18717CD2644995A95AAFBF78BB1</vt:lpwstr>
  </property>
</Properties>
</file>